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95" yWindow="915" windowWidth="10035" windowHeight="4800" activeTab="0"/>
  </bookViews>
  <sheets>
    <sheet name="Рейтинг МЦП" sheetId="1" r:id="rId1"/>
    <sheet name="Рейтинг" sheetId="2" r:id="rId2"/>
  </sheets>
  <definedNames>
    <definedName name="_xlnm.Print_Titles" localSheetId="0">'Рейтинг МЦП'!$4:$5</definedName>
  </definedNames>
  <calcPr fullCalcOnLoad="1"/>
</workbook>
</file>

<file path=xl/sharedStrings.xml><?xml version="1.0" encoding="utf-8"?>
<sst xmlns="http://schemas.openxmlformats.org/spreadsheetml/2006/main" count="162" uniqueCount="48">
  <si>
    <t>Наименование программы
(мероприятия)</t>
  </si>
  <si>
    <t>№</t>
  </si>
  <si>
    <t xml:space="preserve">Объем финансирования предусмотренный бюджетом на текущий год (тыс. руб.) </t>
  </si>
  <si>
    <t>Профинансировано в отчетном периоде (тыс. руб.)</t>
  </si>
  <si>
    <t>1/m</t>
  </si>
  <si>
    <r>
      <t>F</t>
    </r>
    <r>
      <rPr>
        <vertAlign val="subscript"/>
        <sz val="10"/>
        <color indexed="8"/>
        <rFont val="Times New Roman"/>
        <family val="1"/>
      </rPr>
      <t>YEAR</t>
    </r>
  </si>
  <si>
    <r>
      <t>F</t>
    </r>
    <r>
      <rPr>
        <vertAlign val="subscript"/>
        <sz val="10"/>
        <color indexed="8"/>
        <rFont val="Times New Roman"/>
        <family val="1"/>
      </rPr>
      <t>EXBUDGET</t>
    </r>
  </si>
  <si>
    <r>
      <t>К</t>
    </r>
    <r>
      <rPr>
        <vertAlign val="superscript"/>
        <sz val="10"/>
        <color indexed="8"/>
        <rFont val="Times New Roman"/>
        <family val="1"/>
      </rPr>
      <t>ВЫПОЛН</t>
    </r>
  </si>
  <si>
    <r>
      <t>К</t>
    </r>
    <r>
      <rPr>
        <vertAlign val="superscript"/>
        <sz val="10"/>
        <color indexed="8"/>
        <rFont val="Times New Roman"/>
        <family val="1"/>
      </rPr>
      <t>ЗАПЛАН</t>
    </r>
  </si>
  <si>
    <r>
      <t>K</t>
    </r>
    <r>
      <rPr>
        <vertAlign val="superscript"/>
        <sz val="10"/>
        <color indexed="8"/>
        <rFont val="Times New Roman"/>
        <family val="1"/>
      </rPr>
      <t>J</t>
    </r>
    <r>
      <rPr>
        <vertAlign val="subscript"/>
        <sz val="10"/>
        <color indexed="8"/>
        <rFont val="Times New Roman"/>
        <family val="1"/>
      </rPr>
      <t>1</t>
    </r>
  </si>
  <si>
    <t>краевой
 бюджет</t>
  </si>
  <si>
    <t>краевой
бюджет</t>
  </si>
  <si>
    <t>Итоговый
рейтинг</t>
  </si>
  <si>
    <t>Объем финансирования, предусмотренный программой
на текущий год (тыс. руб.)</t>
  </si>
  <si>
    <t>R (итоговый показатель)</t>
  </si>
  <si>
    <r>
      <t>K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(достижение  целевых  индикаторов)</t>
    </r>
  </si>
  <si>
    <t>Координатор</t>
  </si>
  <si>
    <t>федеральный
бюджет</t>
  </si>
  <si>
    <t>местные 
бюджеты</t>
  </si>
  <si>
    <t>внебюджетные 
источники</t>
  </si>
  <si>
    <t>федеральный 
бюджет</t>
  </si>
  <si>
    <r>
      <t>K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(исполнение финансирования)</t>
    </r>
  </si>
  <si>
    <r>
      <t>K</t>
    </r>
    <r>
      <rPr>
        <vertAlign val="sub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
(степень выполнения мероприятий)</t>
    </r>
  </si>
  <si>
    <t>Оценка эффективности реализации долгосрочных  целевых программ по итогам 2013 года</t>
  </si>
  <si>
    <t>1-11</t>
  </si>
  <si>
    <t xml:space="preserve"> МЦП «О противодействии терроризму и экстремистской деятельности в муниципальном образовании Привольного сельского поселения Кавказского района на 2012 - 2013 годы»</t>
  </si>
  <si>
    <t>Администрация Привольного сельского поселения Кавказского района</t>
  </si>
  <si>
    <t>МЦП «Расширение информационного пространства Привольного сельского поселения  Кавказского района на 2012- 2013 годы»</t>
  </si>
  <si>
    <t>КЦП "Кадровое обеспечение сферы культуры и искусства Краснодарского края на 2011-2013 годы"                          МЦП «Укрепление кадрового потенциала отрасли "Культура", путем предоставления стимулирующих выплат отдельным категориям работников учреждений культуры, искусства и кинематографии подведомственных администрации Привольного сельского поселения Кавказского района на 2013-2015 годы"»</t>
  </si>
  <si>
    <t>КЦП «Развитие систем наружного освещения населенных пунктов Краснодарского края на 2012-2014 годы»                                                                               МЦП «Развитие и реконструкция (ремонт) систем наружного освещения в  Привольном сельском поселении на 2011-2013 годы</t>
  </si>
  <si>
    <t>5</t>
  </si>
  <si>
    <t>МЦП «Организация общественных работ по благоустройству Привольного сельского поселения кавказского района на 2012-2013 годы"»</t>
  </si>
  <si>
    <t>ВЦП «Капитальный ремонт и ремонт автомобильных дорог местного значения Краснодарского края на 2012-2014 годы»                                                                         МЦП «Реконструкция, капитальный ремонт и ремонт улично-дорожной сети в Привольном сельском поселении на  2013- 2015 годы"</t>
  </si>
  <si>
    <t>МЦП «Повышение безопасности дорожного движения в населенных пунктах Привольногоо сельского поселения»  на  2013-2015 годы</t>
  </si>
  <si>
    <t>9</t>
  </si>
  <si>
    <t>МЦП «Профилактика правонарушений и охрана общественного порядка на территории  Привольного сельского поселения Кавказского района на 2012 – 2014 годы»</t>
  </si>
  <si>
    <t>10</t>
  </si>
  <si>
    <t xml:space="preserve">МЦП «Поддержка и развитие малого и среднего предпринимательства в Привольном сельском поселении Кавказского района на 2013-2015 годы»
</t>
  </si>
  <si>
    <t>11</t>
  </si>
  <si>
    <t>МЦП «Пожарная безопасность в Привольном сельском поселении Кавказского района на 2011-2013 годы»</t>
  </si>
  <si>
    <t>12</t>
  </si>
  <si>
    <t>МЦП «Молодежь Привольного сельского поселения Кавказского района на 2013-2015 года»</t>
  </si>
  <si>
    <t xml:space="preserve">МЦП «Развитие массового спорта в Привольном сельском поселении Кавказского района» на 2013-2015 годы», </t>
  </si>
  <si>
    <t>6</t>
  </si>
  <si>
    <t>8</t>
  </si>
  <si>
    <t>1-8</t>
  </si>
  <si>
    <t>Специалист 2 категории</t>
  </si>
  <si>
    <t>Ю.Н.Гирда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</si>
</sst>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.0_р_._-;\-* #,##0.0_р_._-;_-* &quot;-&quot;?_р_._-;_-@_-"/>
    <numFmt numFmtId="167" formatCode="_-* #,##0_р_._-;\-* #,##0_р_._-;_-* &quot;-&quot;??_р_._-;_-@_-"/>
    <numFmt numFmtId="168" formatCode="#,##0.0"/>
    <numFmt numFmtId="169" formatCode="#,##0.0_р_.;\-#,##0.0_р_."/>
    <numFmt numFmtId="170" formatCode="000000"/>
    <numFmt numFmtId="171" formatCode="0.000000000"/>
    <numFmt numFmtId="172" formatCode="_-* #,##0.00_р_._-;\-* #,##0.00_р_._-;_-* &quot;-&quot;_р_._-;_-@_-"/>
    <numFmt numFmtId="173" formatCode="_-* #,##0.0_р_._-;\-* #,##0.0_р_._-;_-* &quot;-&quot;_р_._-;_-@_-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_-* #,##0.00_р_._-;\-* #,##0.00_р_._-;_-* &quot;-&quot;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.55"/>
      <color indexed="12"/>
      <name val="Calibri"/>
      <family val="2"/>
    </font>
    <font>
      <u val="single"/>
      <sz val="11.55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.5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 style="medium"/>
      <top style="medium"/>
      <bottom/>
    </border>
    <border>
      <left>
        <color indexed="63"/>
      </left>
      <right style="thin"/>
      <top style="medium"/>
      <bottom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164" fontId="3" fillId="0" borderId="0" xfId="53" applyNumberFormat="1" applyFont="1" applyFill="1" applyBorder="1">
      <alignment/>
      <protection/>
    </xf>
    <xf numFmtId="0" fontId="4" fillId="0" borderId="0" xfId="53" applyFont="1" applyFill="1" applyBorder="1" applyAlignment="1">
      <alignment horizontal="left" vertical="center" wrapText="1"/>
      <protection/>
    </xf>
    <xf numFmtId="0" fontId="3" fillId="0" borderId="10" xfId="53" applyFont="1" applyFill="1" applyBorder="1" applyAlignment="1">
      <alignment horizontal="left" vertical="center" wrapText="1"/>
      <protection/>
    </xf>
    <xf numFmtId="164" fontId="4" fillId="0" borderId="0" xfId="53" applyNumberFormat="1" applyFont="1" applyFill="1" applyBorder="1">
      <alignment/>
      <protection/>
    </xf>
    <xf numFmtId="0" fontId="4" fillId="0" borderId="0" xfId="0" applyFont="1" applyFill="1" applyBorder="1" applyAlignment="1">
      <alignment/>
    </xf>
    <xf numFmtId="0" fontId="4" fillId="0" borderId="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4" fillId="0" borderId="14" xfId="53" applyNumberFormat="1" applyFont="1" applyFill="1" applyBorder="1" applyAlignment="1">
      <alignment horizontal="center" vertical="center" wrapText="1"/>
      <protection/>
    </xf>
    <xf numFmtId="43" fontId="8" fillId="18" borderId="15" xfId="61" applyNumberFormat="1" applyFont="1" applyFill="1" applyBorder="1" applyAlignment="1">
      <alignment horizontal="right" vertical="center"/>
    </xf>
    <xf numFmtId="0" fontId="3" fillId="0" borderId="16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43" fontId="5" fillId="10" borderId="17" xfId="61" applyFont="1" applyFill="1" applyBorder="1" applyAlignment="1">
      <alignment horizontal="justify" vertical="center" wrapText="1"/>
    </xf>
    <xf numFmtId="0" fontId="3" fillId="0" borderId="18" xfId="0" applyFont="1" applyFill="1" applyBorder="1" applyAlignment="1">
      <alignment horizontal="left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173" fontId="3" fillId="0" borderId="12" xfId="53" applyNumberFormat="1" applyFont="1" applyFill="1" applyBorder="1" applyAlignment="1">
      <alignment vertical="center" wrapText="1"/>
      <protection/>
    </xf>
    <xf numFmtId="173" fontId="3" fillId="0" borderId="10" xfId="53" applyNumberFormat="1" applyFont="1" applyFill="1" applyBorder="1" applyAlignment="1">
      <alignment vertical="center" wrapText="1"/>
      <protection/>
    </xf>
    <xf numFmtId="173" fontId="3" fillId="0" borderId="11" xfId="53" applyNumberFormat="1" applyFont="1" applyFill="1" applyBorder="1" applyAlignment="1">
      <alignment vertical="center" wrapText="1"/>
      <protection/>
    </xf>
    <xf numFmtId="173" fontId="3" fillId="0" borderId="13" xfId="53" applyNumberFormat="1" applyFont="1" applyFill="1" applyBorder="1" applyAlignment="1">
      <alignment vertical="center" wrapText="1"/>
      <protection/>
    </xf>
    <xf numFmtId="173" fontId="3" fillId="0" borderId="17" xfId="53" applyNumberFormat="1" applyFont="1" applyFill="1" applyBorder="1" applyAlignment="1">
      <alignment vertical="center" wrapText="1"/>
      <protection/>
    </xf>
    <xf numFmtId="173" fontId="3" fillId="0" borderId="12" xfId="61" applyNumberFormat="1" applyFont="1" applyFill="1" applyBorder="1" applyAlignment="1">
      <alignment vertical="center"/>
    </xf>
    <xf numFmtId="173" fontId="3" fillId="0" borderId="10" xfId="61" applyNumberFormat="1" applyFont="1" applyFill="1" applyBorder="1" applyAlignment="1">
      <alignment vertical="center"/>
    </xf>
    <xf numFmtId="173" fontId="3" fillId="0" borderId="11" xfId="61" applyNumberFormat="1" applyFont="1" applyFill="1" applyBorder="1" applyAlignment="1">
      <alignment vertical="center"/>
    </xf>
    <xf numFmtId="173" fontId="3" fillId="0" borderId="13" xfId="61" applyNumberFormat="1" applyFont="1" applyFill="1" applyBorder="1" applyAlignment="1">
      <alignment vertical="center"/>
    </xf>
    <xf numFmtId="173" fontId="3" fillId="0" borderId="17" xfId="61" applyNumberFormat="1" applyFont="1" applyFill="1" applyBorder="1" applyAlignment="1">
      <alignment vertical="center"/>
    </xf>
    <xf numFmtId="173" fontId="3" fillId="0" borderId="10" xfId="0" applyNumberFormat="1" applyFont="1" applyFill="1" applyBorder="1" applyAlignment="1">
      <alignment vertical="center"/>
    </xf>
    <xf numFmtId="173" fontId="3" fillId="0" borderId="13" xfId="0" applyNumberFormat="1" applyFont="1" applyFill="1" applyBorder="1" applyAlignment="1">
      <alignment vertical="center"/>
    </xf>
    <xf numFmtId="173" fontId="3" fillId="0" borderId="12" xfId="63" applyNumberFormat="1" applyFont="1" applyFill="1" applyBorder="1" applyAlignment="1">
      <alignment vertical="center"/>
    </xf>
    <xf numFmtId="173" fontId="3" fillId="0" borderId="10" xfId="63" applyNumberFormat="1" applyFont="1" applyFill="1" applyBorder="1" applyAlignment="1">
      <alignment vertical="center"/>
    </xf>
    <xf numFmtId="173" fontId="3" fillId="0" borderId="11" xfId="63" applyNumberFormat="1" applyFont="1" applyFill="1" applyBorder="1" applyAlignment="1">
      <alignment vertical="center"/>
    </xf>
    <xf numFmtId="173" fontId="3" fillId="0" borderId="13" xfId="63" applyNumberFormat="1" applyFont="1" applyFill="1" applyBorder="1" applyAlignment="1">
      <alignment vertical="center"/>
    </xf>
    <xf numFmtId="173" fontId="3" fillId="0" borderId="17" xfId="63" applyNumberFormat="1" applyFont="1" applyFill="1" applyBorder="1" applyAlignment="1">
      <alignment vertical="center"/>
    </xf>
    <xf numFmtId="173" fontId="3" fillId="0" borderId="12" xfId="0" applyNumberFormat="1" applyFont="1" applyFill="1" applyBorder="1" applyAlignment="1">
      <alignment vertical="center"/>
    </xf>
    <xf numFmtId="173" fontId="3" fillId="0" borderId="11" xfId="0" applyNumberFormat="1" applyFont="1" applyFill="1" applyBorder="1" applyAlignment="1">
      <alignment vertical="center"/>
    </xf>
    <xf numFmtId="173" fontId="3" fillId="0" borderId="17" xfId="0" applyNumberFormat="1" applyFont="1" applyFill="1" applyBorder="1" applyAlignment="1">
      <alignment vertical="center"/>
    </xf>
    <xf numFmtId="173" fontId="3" fillId="0" borderId="19" xfId="61" applyNumberFormat="1" applyFont="1" applyFill="1" applyBorder="1" applyAlignment="1">
      <alignment vertical="center"/>
    </xf>
    <xf numFmtId="173" fontId="3" fillId="0" borderId="16" xfId="61" applyNumberFormat="1" applyFont="1" applyFill="1" applyBorder="1" applyAlignment="1">
      <alignment vertical="center"/>
    </xf>
    <xf numFmtId="173" fontId="3" fillId="0" borderId="20" xfId="61" applyNumberFormat="1" applyFont="1" applyFill="1" applyBorder="1" applyAlignment="1">
      <alignment vertical="center"/>
    </xf>
    <xf numFmtId="173" fontId="3" fillId="0" borderId="21" xfId="61" applyNumberFormat="1" applyFont="1" applyFill="1" applyBorder="1" applyAlignment="1">
      <alignment vertical="center"/>
    </xf>
    <xf numFmtId="173" fontId="3" fillId="0" borderId="22" xfId="61" applyNumberFormat="1" applyFont="1" applyFill="1" applyBorder="1" applyAlignment="1">
      <alignment vertical="center"/>
    </xf>
    <xf numFmtId="173" fontId="3" fillId="0" borderId="19" xfId="53" applyNumberFormat="1" applyFont="1" applyFill="1" applyBorder="1" applyAlignment="1">
      <alignment vertical="center" wrapText="1"/>
      <protection/>
    </xf>
    <xf numFmtId="173" fontId="3" fillId="0" borderId="16" xfId="53" applyNumberFormat="1" applyFont="1" applyFill="1" applyBorder="1" applyAlignment="1">
      <alignment vertical="center" wrapText="1"/>
      <protection/>
    </xf>
    <xf numFmtId="173" fontId="3" fillId="0" borderId="20" xfId="53" applyNumberFormat="1" applyFont="1" applyFill="1" applyBorder="1" applyAlignment="1">
      <alignment vertical="center" wrapText="1"/>
      <protection/>
    </xf>
    <xf numFmtId="173" fontId="3" fillId="0" borderId="21" xfId="53" applyNumberFormat="1" applyFont="1" applyFill="1" applyBorder="1" applyAlignment="1">
      <alignment vertical="center" wrapText="1"/>
      <protection/>
    </xf>
    <xf numFmtId="173" fontId="3" fillId="0" borderId="22" xfId="53" applyNumberFormat="1" applyFont="1" applyFill="1" applyBorder="1" applyAlignment="1">
      <alignment vertical="center" wrapText="1"/>
      <protection/>
    </xf>
    <xf numFmtId="173" fontId="3" fillId="0" borderId="13" xfId="0" applyNumberFormat="1" applyFont="1" applyBorder="1" applyAlignment="1">
      <alignment vertical="center" wrapText="1"/>
    </xf>
    <xf numFmtId="173" fontId="3" fillId="0" borderId="12" xfId="0" applyNumberFormat="1" applyFont="1" applyFill="1" applyBorder="1" applyAlignment="1">
      <alignment vertical="center" wrapText="1"/>
    </xf>
    <xf numFmtId="173" fontId="3" fillId="0" borderId="10" xfId="0" applyNumberFormat="1" applyFont="1" applyFill="1" applyBorder="1" applyAlignment="1">
      <alignment vertical="center" wrapText="1"/>
    </xf>
    <xf numFmtId="173" fontId="3" fillId="0" borderId="11" xfId="0" applyNumberFormat="1" applyFont="1" applyFill="1" applyBorder="1" applyAlignment="1">
      <alignment vertical="center" wrapText="1"/>
    </xf>
    <xf numFmtId="173" fontId="3" fillId="0" borderId="13" xfId="0" applyNumberFormat="1" applyFont="1" applyFill="1" applyBorder="1" applyAlignment="1">
      <alignment vertical="center" wrapText="1"/>
    </xf>
    <xf numFmtId="173" fontId="3" fillId="0" borderId="17" xfId="0" applyNumberFormat="1" applyFont="1" applyFill="1" applyBorder="1" applyAlignment="1">
      <alignment vertical="center" wrapText="1"/>
    </xf>
    <xf numFmtId="173" fontId="3" fillId="0" borderId="10" xfId="53" applyNumberFormat="1" applyFont="1" applyFill="1" applyBorder="1" applyAlignment="1">
      <alignment vertical="center"/>
      <protection/>
    </xf>
    <xf numFmtId="173" fontId="3" fillId="0" borderId="13" xfId="53" applyNumberFormat="1" applyFont="1" applyFill="1" applyBorder="1" applyAlignment="1">
      <alignment vertical="center"/>
      <protection/>
    </xf>
    <xf numFmtId="173" fontId="3" fillId="0" borderId="23" xfId="0" applyNumberFormat="1" applyFont="1" applyFill="1" applyBorder="1" applyAlignment="1">
      <alignment vertical="center"/>
    </xf>
    <xf numFmtId="173" fontId="3" fillId="0" borderId="18" xfId="0" applyNumberFormat="1" applyFont="1" applyFill="1" applyBorder="1" applyAlignment="1">
      <alignment vertical="center"/>
    </xf>
    <xf numFmtId="173" fontId="3" fillId="0" borderId="24" xfId="0" applyNumberFormat="1" applyFont="1" applyFill="1" applyBorder="1" applyAlignment="1">
      <alignment vertical="center"/>
    </xf>
    <xf numFmtId="173" fontId="3" fillId="0" borderId="25" xfId="0" applyNumberFormat="1" applyFont="1" applyFill="1" applyBorder="1" applyAlignment="1">
      <alignment vertical="center"/>
    </xf>
    <xf numFmtId="173" fontId="3" fillId="0" borderId="26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top" wrapText="1"/>
    </xf>
    <xf numFmtId="43" fontId="5" fillId="10" borderId="10" xfId="61" applyFont="1" applyFill="1" applyBorder="1" applyAlignment="1">
      <alignment vertical="center" wrapText="1"/>
    </xf>
    <xf numFmtId="167" fontId="5" fillId="10" borderId="10" xfId="61" applyNumberFormat="1" applyFont="1" applyFill="1" applyBorder="1" applyAlignment="1">
      <alignment vertical="center" wrapText="1"/>
    </xf>
    <xf numFmtId="43" fontId="5" fillId="10" borderId="10" xfId="61" applyNumberFormat="1" applyFont="1" applyFill="1" applyBorder="1" applyAlignment="1">
      <alignment vertical="center" wrapText="1"/>
    </xf>
    <xf numFmtId="43" fontId="3" fillId="10" borderId="10" xfId="61" applyNumberFormat="1" applyFont="1" applyFill="1" applyBorder="1" applyAlignment="1">
      <alignment vertical="center" wrapText="1"/>
    </xf>
    <xf numFmtId="167" fontId="5" fillId="10" borderId="10" xfId="61" applyNumberFormat="1" applyFont="1" applyFill="1" applyBorder="1" applyAlignment="1">
      <alignment vertical="center" wrapText="1"/>
    </xf>
    <xf numFmtId="43" fontId="5" fillId="10" borderId="11" xfId="61" applyFont="1" applyFill="1" applyBorder="1" applyAlignment="1">
      <alignment horizontal="justify" vertical="center" wrapText="1"/>
    </xf>
    <xf numFmtId="43" fontId="5" fillId="10" borderId="20" xfId="61" applyFont="1" applyFill="1" applyBorder="1" applyAlignment="1">
      <alignment horizontal="justify" vertical="center" wrapText="1"/>
    </xf>
    <xf numFmtId="43" fontId="5" fillId="10" borderId="17" xfId="61" applyNumberFormat="1" applyFont="1" applyFill="1" applyBorder="1" applyAlignment="1">
      <alignment vertical="center" wrapText="1"/>
    </xf>
    <xf numFmtId="43" fontId="3" fillId="10" borderId="17" xfId="61" applyNumberFormat="1" applyFont="1" applyFill="1" applyBorder="1" applyAlignment="1">
      <alignment vertical="center" wrapText="1"/>
    </xf>
    <xf numFmtId="43" fontId="5" fillId="10" borderId="27" xfId="61" applyFont="1" applyFill="1" applyBorder="1" applyAlignment="1">
      <alignment vertical="center" wrapText="1"/>
    </xf>
    <xf numFmtId="43" fontId="5" fillId="10" borderId="13" xfId="61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49" fontId="11" fillId="0" borderId="0" xfId="0" applyNumberFormat="1" applyFont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 wrapText="1"/>
    </xf>
    <xf numFmtId="165" fontId="12" fillId="0" borderId="0" xfId="0" applyNumberFormat="1" applyFont="1" applyFill="1" applyBorder="1" applyAlignment="1">
      <alignment horizontal="center" vertical="center" wrapText="1"/>
    </xf>
    <xf numFmtId="43" fontId="10" fillId="0" borderId="0" xfId="61" applyFont="1" applyFill="1" applyBorder="1" applyAlignment="1">
      <alignment horizontal="right" vertical="center" wrapText="1"/>
    </xf>
    <xf numFmtId="167" fontId="10" fillId="32" borderId="0" xfId="61" applyNumberFormat="1" applyFont="1" applyFill="1" applyBorder="1" applyAlignment="1">
      <alignment horizontal="right" vertical="center" wrapText="1"/>
    </xf>
    <xf numFmtId="43" fontId="10" fillId="32" borderId="0" xfId="61" applyFont="1" applyFill="1" applyBorder="1" applyAlignment="1">
      <alignment horizontal="justify" vertical="center" wrapText="1"/>
    </xf>
    <xf numFmtId="43" fontId="10" fillId="0" borderId="0" xfId="61" applyFont="1" applyFill="1" applyBorder="1" applyAlignment="1">
      <alignment horizontal="justify" vertical="center" wrapText="1"/>
    </xf>
    <xf numFmtId="167" fontId="10" fillId="32" borderId="0" xfId="61" applyNumberFormat="1" applyFont="1" applyFill="1" applyBorder="1" applyAlignment="1">
      <alignment horizontal="center" vertical="center" wrapText="1"/>
    </xf>
    <xf numFmtId="43" fontId="10" fillId="18" borderId="0" xfId="61" applyNumberFormat="1" applyFont="1" applyFill="1" applyBorder="1" applyAlignment="1">
      <alignment horizontal="right" vertical="center"/>
    </xf>
    <xf numFmtId="49" fontId="11" fillId="33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6" fontId="11" fillId="0" borderId="0" xfId="0" applyNumberFormat="1" applyFont="1" applyBorder="1" applyAlignment="1">
      <alignment vertical="center"/>
    </xf>
    <xf numFmtId="43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80" fontId="11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2" fontId="10" fillId="0" borderId="0" xfId="0" applyNumberFormat="1" applyFont="1" applyBorder="1" applyAlignment="1">
      <alignment vertical="center"/>
    </xf>
    <xf numFmtId="49" fontId="3" fillId="0" borderId="19" xfId="0" applyNumberFormat="1" applyFont="1" applyFill="1" applyBorder="1" applyAlignment="1">
      <alignment horizontal="center" vertical="center"/>
    </xf>
    <xf numFmtId="173" fontId="4" fillId="0" borderId="28" xfId="0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/>
    </xf>
    <xf numFmtId="174" fontId="4" fillId="0" borderId="28" xfId="58" applyNumberFormat="1" applyFont="1" applyFill="1" applyBorder="1" applyAlignment="1">
      <alignment/>
    </xf>
    <xf numFmtId="167" fontId="4" fillId="0" borderId="28" xfId="0" applyNumberFormat="1" applyFont="1" applyFill="1" applyBorder="1" applyAlignment="1">
      <alignment/>
    </xf>
    <xf numFmtId="0" fontId="4" fillId="0" borderId="28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3" fontId="5" fillId="10" borderId="10" xfId="61" applyFont="1" applyFill="1" applyBorder="1" applyAlignment="1">
      <alignment horizontal="justify" vertical="center" wrapText="1"/>
    </xf>
    <xf numFmtId="0" fontId="3" fillId="0" borderId="0" xfId="53" applyFont="1" applyFill="1" applyBorder="1" applyAlignment="1">
      <alignment horizontal="left" vertical="center" wrapText="1"/>
      <protection/>
    </xf>
    <xf numFmtId="49" fontId="3" fillId="0" borderId="0" xfId="53" applyNumberFormat="1" applyFont="1" applyFill="1" applyBorder="1" applyAlignment="1">
      <alignment horizontal="left" vertical="top" wrapText="1"/>
      <protection/>
    </xf>
    <xf numFmtId="173" fontId="3" fillId="0" borderId="0" xfId="61" applyNumberFormat="1" applyFont="1" applyFill="1" applyBorder="1" applyAlignment="1">
      <alignment vertical="center"/>
    </xf>
    <xf numFmtId="173" fontId="3" fillId="0" borderId="0" xfId="53" applyNumberFormat="1" applyFont="1" applyFill="1" applyBorder="1" applyAlignment="1">
      <alignment vertical="center" wrapText="1"/>
      <protection/>
    </xf>
    <xf numFmtId="43" fontId="5" fillId="10" borderId="0" xfId="61" applyFont="1" applyFill="1" applyBorder="1" applyAlignment="1">
      <alignment horizontal="justify" vertical="center" wrapText="1"/>
    </xf>
    <xf numFmtId="43" fontId="5" fillId="0" borderId="0" xfId="6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/>
    </xf>
    <xf numFmtId="49" fontId="8" fillId="0" borderId="10" xfId="61" applyNumberFormat="1" applyFont="1" applyFill="1" applyBorder="1" applyAlignment="1">
      <alignment horizontal="center" vertical="center" wrapText="1"/>
    </xf>
    <xf numFmtId="49" fontId="3" fillId="0" borderId="11" xfId="53" applyNumberFormat="1" applyFont="1" applyFill="1" applyBorder="1" applyAlignment="1">
      <alignment horizontal="center" vertical="top" wrapText="1"/>
      <protection/>
    </xf>
    <xf numFmtId="0" fontId="9" fillId="0" borderId="0" xfId="0" applyFont="1" applyAlignment="1">
      <alignment horizont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5" fillId="10" borderId="31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 wrapText="1"/>
    </xf>
    <xf numFmtId="0" fontId="5" fillId="10" borderId="32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0" fontId="5" fillId="10" borderId="33" xfId="0" applyFont="1" applyFill="1" applyBorder="1" applyAlignment="1">
      <alignment horizontal="center" vertical="center" wrapText="1"/>
    </xf>
    <xf numFmtId="0" fontId="5" fillId="10" borderId="18" xfId="0" applyFont="1" applyFill="1" applyBorder="1" applyAlignment="1">
      <alignment horizontal="center" vertical="center" wrapText="1"/>
    </xf>
    <xf numFmtId="0" fontId="4" fillId="0" borderId="34" xfId="53" applyFont="1" applyFill="1" applyBorder="1" applyAlignment="1">
      <alignment horizontal="center" vertical="center"/>
      <protection/>
    </xf>
    <xf numFmtId="0" fontId="4" fillId="0" borderId="12" xfId="53" applyFont="1" applyFill="1" applyBorder="1" applyAlignment="1">
      <alignment horizontal="center" vertical="center"/>
      <protection/>
    </xf>
    <xf numFmtId="0" fontId="4" fillId="0" borderId="33" xfId="53" applyFont="1" applyFill="1" applyBorder="1" applyAlignment="1">
      <alignment horizontal="center" vertical="center" wrapText="1"/>
      <protection/>
    </xf>
    <xf numFmtId="0" fontId="4" fillId="0" borderId="18" xfId="53" applyFont="1" applyFill="1" applyBorder="1" applyAlignment="1">
      <alignment horizontal="center" vertical="center"/>
      <protection/>
    </xf>
    <xf numFmtId="49" fontId="3" fillId="0" borderId="32" xfId="53" applyNumberFormat="1" applyFont="1" applyFill="1" applyBorder="1" applyAlignment="1">
      <alignment horizontal="center" vertical="center" wrapText="1"/>
      <protection/>
    </xf>
    <xf numFmtId="49" fontId="3" fillId="0" borderId="11" xfId="53" applyNumberFormat="1" applyFont="1" applyFill="1" applyBorder="1" applyAlignment="1">
      <alignment horizontal="center" vertical="center" wrapText="1"/>
      <protection/>
    </xf>
    <xf numFmtId="4" fontId="5" fillId="0" borderId="34" xfId="0" applyNumberFormat="1" applyFont="1" applyFill="1" applyBorder="1" applyAlignment="1">
      <alignment horizontal="center" vertical="center" wrapText="1"/>
    </xf>
    <xf numFmtId="4" fontId="5" fillId="0" borderId="35" xfId="0" applyNumberFormat="1" applyFont="1" applyFill="1" applyBorder="1" applyAlignment="1">
      <alignment horizontal="center" vertical="center" wrapText="1"/>
    </xf>
    <xf numFmtId="4" fontId="5" fillId="0" borderId="32" xfId="0" applyNumberFormat="1" applyFont="1" applyFill="1" applyBorder="1" applyAlignment="1">
      <alignment horizontal="center" vertical="center" wrapText="1"/>
    </xf>
    <xf numFmtId="4" fontId="5" fillId="0" borderId="36" xfId="0" applyNumberFormat="1" applyFont="1" applyFill="1" applyBorder="1" applyAlignment="1">
      <alignment horizontal="center" vertical="center" wrapText="1"/>
    </xf>
    <xf numFmtId="43" fontId="5" fillId="10" borderId="33" xfId="0" applyNumberFormat="1" applyFont="1" applyFill="1" applyBorder="1" applyAlignment="1">
      <alignment horizontal="center" vertical="center"/>
    </xf>
    <xf numFmtId="43" fontId="5" fillId="10" borderId="18" xfId="0" applyNumberFormat="1" applyFont="1" applyFill="1" applyBorder="1" applyAlignment="1">
      <alignment horizontal="center" vertical="center"/>
    </xf>
    <xf numFmtId="0" fontId="5" fillId="10" borderId="37" xfId="0" applyFont="1" applyFill="1" applyBorder="1" applyAlignment="1">
      <alignment horizontal="center" vertical="center" wrapText="1"/>
    </xf>
    <xf numFmtId="0" fontId="5" fillId="10" borderId="3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4" fontId="5" fillId="0" borderId="31" xfId="0" applyNumberFormat="1" applyFont="1" applyFill="1" applyBorder="1" applyAlignment="1">
      <alignment horizontal="center" vertical="center" wrapText="1"/>
    </xf>
    <xf numFmtId="167" fontId="5" fillId="10" borderId="33" xfId="0" applyNumberFormat="1" applyFont="1" applyFill="1" applyBorder="1" applyAlignment="1">
      <alignment horizontal="center" vertical="center" wrapText="1"/>
    </xf>
    <xf numFmtId="167" fontId="5" fillId="10" borderId="18" xfId="0" applyNumberFormat="1" applyFont="1" applyFill="1" applyBorder="1" applyAlignment="1">
      <alignment horizontal="center" vertical="center" wrapText="1"/>
    </xf>
    <xf numFmtId="0" fontId="5" fillId="10" borderId="39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  <xf numFmtId="43" fontId="5" fillId="10" borderId="40" xfId="0" applyNumberFormat="1" applyFont="1" applyFill="1" applyBorder="1" applyAlignment="1">
      <alignment horizontal="center" vertical="center"/>
    </xf>
    <xf numFmtId="43" fontId="5" fillId="10" borderId="26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67" fontId="10" fillId="32" borderId="0" xfId="0" applyNumberFormat="1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3" fontId="10" fillId="32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0" fillId="18" borderId="0" xfId="0" applyFont="1" applyFill="1" applyBorder="1" applyAlignment="1">
      <alignment horizontal="center" vertical="center"/>
    </xf>
    <xf numFmtId="49" fontId="11" fillId="33" borderId="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2 2" xfId="64"/>
    <cellStyle name="Финансовый 2 3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EA70"/>
  <sheetViews>
    <sheetView tabSelected="1" zoomScale="105" zoomScaleNormal="105" zoomScalePageLayoutView="0" workbookViewId="0" topLeftCell="A1">
      <pane xSplit="2" ySplit="5" topLeftCell="C14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67" sqref="C67"/>
    </sheetView>
  </sheetViews>
  <sheetFormatPr defaultColWidth="9.140625" defaultRowHeight="15"/>
  <cols>
    <col min="1" max="1" width="3.140625" style="15" customWidth="1"/>
    <col min="2" max="2" width="44.421875" style="8" customWidth="1"/>
    <col min="3" max="3" width="23.00390625" style="10" customWidth="1"/>
    <col min="4" max="4" width="14.57421875" style="11" bestFit="1" customWidth="1"/>
    <col min="5" max="5" width="14.57421875" style="11" customWidth="1"/>
    <col min="6" max="6" width="13.421875" style="11" bestFit="1" customWidth="1"/>
    <col min="7" max="7" width="14.57421875" style="11" bestFit="1" customWidth="1"/>
    <col min="8" max="9" width="14.57421875" style="12" bestFit="1" customWidth="1"/>
    <col min="10" max="10" width="13.421875" style="12" bestFit="1" customWidth="1"/>
    <col min="11" max="12" width="14.57421875" style="12" bestFit="1" customWidth="1"/>
    <col min="13" max="13" width="13.421875" style="12" bestFit="1" customWidth="1"/>
    <col min="14" max="14" width="17.57421875" style="12" customWidth="1"/>
    <col min="15" max="15" width="12.57421875" style="12" customWidth="1"/>
    <col min="16" max="16" width="12.7109375" style="12" hidden="1" customWidth="1"/>
    <col min="17" max="17" width="12.00390625" style="12" customWidth="1"/>
    <col min="18" max="18" width="10.28125" style="12" hidden="1" customWidth="1"/>
    <col min="19" max="19" width="11.28125" style="12" hidden="1" customWidth="1"/>
    <col min="20" max="20" width="14.00390625" style="12" customWidth="1"/>
    <col min="21" max="21" width="12.00390625" style="12" customWidth="1"/>
    <col min="22" max="23" width="10.140625" style="12" hidden="1" customWidth="1"/>
    <col min="24" max="24" width="9.7109375" style="12" customWidth="1"/>
    <col min="25" max="25" width="9.421875" style="21" customWidth="1"/>
    <col min="26" max="16384" width="9.140625" style="12" customWidth="1"/>
  </cols>
  <sheetData>
    <row r="2" spans="1:25" ht="18.75">
      <c r="A2" s="135" t="s">
        <v>23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</row>
    <row r="3" ht="13.5" thickBot="1">
      <c r="A3" s="9"/>
    </row>
    <row r="4" spans="1:25" s="13" customFormat="1" ht="27" customHeight="1">
      <c r="A4" s="144" t="s">
        <v>1</v>
      </c>
      <c r="B4" s="146" t="s">
        <v>0</v>
      </c>
      <c r="C4" s="148" t="s">
        <v>16</v>
      </c>
      <c r="D4" s="150" t="s">
        <v>13</v>
      </c>
      <c r="E4" s="151"/>
      <c r="F4" s="151"/>
      <c r="G4" s="152"/>
      <c r="H4" s="150" t="s">
        <v>2</v>
      </c>
      <c r="I4" s="151"/>
      <c r="J4" s="153"/>
      <c r="K4" s="160" t="s">
        <v>3</v>
      </c>
      <c r="L4" s="151"/>
      <c r="M4" s="151"/>
      <c r="N4" s="153"/>
      <c r="O4" s="138" t="s">
        <v>5</v>
      </c>
      <c r="P4" s="140" t="s">
        <v>6</v>
      </c>
      <c r="Q4" s="156" t="s">
        <v>15</v>
      </c>
      <c r="R4" s="161" t="s">
        <v>7</v>
      </c>
      <c r="S4" s="161" t="s">
        <v>8</v>
      </c>
      <c r="T4" s="142" t="s">
        <v>21</v>
      </c>
      <c r="U4" s="163" t="s">
        <v>22</v>
      </c>
      <c r="V4" s="165" t="s">
        <v>9</v>
      </c>
      <c r="W4" s="154" t="s">
        <v>4</v>
      </c>
      <c r="X4" s="158" t="s">
        <v>14</v>
      </c>
      <c r="Y4" s="136" t="s">
        <v>12</v>
      </c>
    </row>
    <row r="5" spans="1:25" s="5" customFormat="1" ht="45" customHeight="1">
      <c r="A5" s="145"/>
      <c r="B5" s="147"/>
      <c r="C5" s="149"/>
      <c r="D5" s="22" t="s">
        <v>17</v>
      </c>
      <c r="E5" s="19" t="s">
        <v>11</v>
      </c>
      <c r="F5" s="19" t="s">
        <v>18</v>
      </c>
      <c r="G5" s="20" t="s">
        <v>19</v>
      </c>
      <c r="H5" s="22" t="s">
        <v>20</v>
      </c>
      <c r="I5" s="19" t="s">
        <v>10</v>
      </c>
      <c r="J5" s="23" t="s">
        <v>18</v>
      </c>
      <c r="K5" s="32" t="s">
        <v>20</v>
      </c>
      <c r="L5" s="19" t="s">
        <v>11</v>
      </c>
      <c r="M5" s="19" t="s">
        <v>18</v>
      </c>
      <c r="N5" s="23" t="s">
        <v>19</v>
      </c>
      <c r="O5" s="139"/>
      <c r="P5" s="141"/>
      <c r="Q5" s="157"/>
      <c r="R5" s="162"/>
      <c r="S5" s="162"/>
      <c r="T5" s="143"/>
      <c r="U5" s="164"/>
      <c r="V5" s="166"/>
      <c r="W5" s="155"/>
      <c r="X5" s="159"/>
      <c r="Y5" s="137"/>
    </row>
    <row r="6" spans="1:25" s="2" customFormat="1" ht="54" customHeight="1">
      <c r="A6" s="24">
        <v>1</v>
      </c>
      <c r="B6" s="3" t="s">
        <v>25</v>
      </c>
      <c r="C6" s="134" t="s">
        <v>26</v>
      </c>
      <c r="D6" s="33"/>
      <c r="E6" s="34"/>
      <c r="F6" s="34">
        <v>1</v>
      </c>
      <c r="G6" s="35"/>
      <c r="H6" s="33"/>
      <c r="I6" s="34"/>
      <c r="J6" s="36">
        <v>1</v>
      </c>
      <c r="K6" s="37"/>
      <c r="L6" s="34"/>
      <c r="M6" s="34">
        <v>1</v>
      </c>
      <c r="N6" s="36"/>
      <c r="O6" s="30">
        <f>M6/F6*100</f>
        <v>100</v>
      </c>
      <c r="P6" s="83">
        <v>0</v>
      </c>
      <c r="Q6" s="87">
        <f>V6/W6*100</f>
        <v>100</v>
      </c>
      <c r="R6" s="79">
        <v>11</v>
      </c>
      <c r="S6" s="79">
        <v>11</v>
      </c>
      <c r="T6" s="78">
        <f>O6*1</f>
        <v>100</v>
      </c>
      <c r="U6" s="88">
        <f>R6/S6*100</f>
        <v>100</v>
      </c>
      <c r="V6" s="85">
        <v>1</v>
      </c>
      <c r="W6" s="80">
        <v>1</v>
      </c>
      <c r="X6" s="27">
        <f>Q6*0.5+T6*0.2+U6*0.3</f>
        <v>100</v>
      </c>
      <c r="Y6" s="26" t="s">
        <v>40</v>
      </c>
    </row>
    <row r="7" spans="1:25" s="2" customFormat="1" ht="119.25" customHeight="1">
      <c r="A7" s="25">
        <v>2</v>
      </c>
      <c r="B7" s="3" t="s">
        <v>28</v>
      </c>
      <c r="C7" s="134" t="s">
        <v>26</v>
      </c>
      <c r="D7" s="38">
        <v>0</v>
      </c>
      <c r="E7" s="39">
        <v>355</v>
      </c>
      <c r="F7" s="39">
        <v>26</v>
      </c>
      <c r="G7" s="40">
        <v>0</v>
      </c>
      <c r="H7" s="38">
        <v>0</v>
      </c>
      <c r="I7" s="39">
        <v>355</v>
      </c>
      <c r="J7" s="41">
        <v>26</v>
      </c>
      <c r="K7" s="42">
        <v>0</v>
      </c>
      <c r="L7" s="39">
        <v>350.4</v>
      </c>
      <c r="M7" s="43">
        <v>21.7</v>
      </c>
      <c r="N7" s="44"/>
      <c r="O7" s="30">
        <f aca="true" t="shared" si="0" ref="O7:O62">M7/F7*100</f>
        <v>83.46153846153845</v>
      </c>
      <c r="P7" s="83">
        <v>0</v>
      </c>
      <c r="Q7" s="87">
        <f aca="true" t="shared" si="1" ref="Q7:Q61">V7/W7*100</f>
        <v>100</v>
      </c>
      <c r="R7" s="79">
        <v>2</v>
      </c>
      <c r="S7" s="79">
        <v>2</v>
      </c>
      <c r="T7" s="78">
        <f aca="true" t="shared" si="2" ref="T7:T61">O7*1</f>
        <v>83.46153846153845</v>
      </c>
      <c r="U7" s="88">
        <f aca="true" t="shared" si="3" ref="U7:U61">R7/S7*100</f>
        <v>100</v>
      </c>
      <c r="V7" s="85">
        <v>1</v>
      </c>
      <c r="W7" s="80">
        <v>1</v>
      </c>
      <c r="X7" s="27">
        <f aca="true" t="shared" si="4" ref="X7:X61">Q7*0.5+T7*0.2+U7*0.3</f>
        <v>96.6923076923077</v>
      </c>
      <c r="Y7" s="26" t="s">
        <v>38</v>
      </c>
    </row>
    <row r="8" spans="1:25" ht="51">
      <c r="A8" s="24">
        <v>3</v>
      </c>
      <c r="B8" s="3" t="s">
        <v>27</v>
      </c>
      <c r="C8" s="134" t="s">
        <v>26</v>
      </c>
      <c r="D8" s="38">
        <v>0</v>
      </c>
      <c r="E8" s="39"/>
      <c r="F8" s="39">
        <v>100.2</v>
      </c>
      <c r="G8" s="40">
        <v>0</v>
      </c>
      <c r="H8" s="38">
        <v>0</v>
      </c>
      <c r="I8" s="39"/>
      <c r="J8" s="41">
        <v>100.2</v>
      </c>
      <c r="K8" s="42">
        <v>0</v>
      </c>
      <c r="L8" s="39"/>
      <c r="M8" s="39">
        <v>97.1</v>
      </c>
      <c r="N8" s="41">
        <v>0</v>
      </c>
      <c r="O8" s="30">
        <f t="shared" si="0"/>
        <v>96.9061876247505</v>
      </c>
      <c r="P8" s="83">
        <v>0</v>
      </c>
      <c r="Q8" s="87">
        <f t="shared" si="1"/>
        <v>100</v>
      </c>
      <c r="R8" s="79">
        <v>1</v>
      </c>
      <c r="S8" s="79">
        <v>1</v>
      </c>
      <c r="T8" s="78">
        <f t="shared" si="2"/>
        <v>96.9061876247505</v>
      </c>
      <c r="U8" s="88">
        <f t="shared" si="3"/>
        <v>100</v>
      </c>
      <c r="V8" s="85">
        <v>1</v>
      </c>
      <c r="W8" s="80">
        <v>1</v>
      </c>
      <c r="X8" s="27">
        <f t="shared" si="4"/>
        <v>99.38123752495011</v>
      </c>
      <c r="Y8" s="26" t="s">
        <v>36</v>
      </c>
    </row>
    <row r="9" spans="1:25" s="2" customFormat="1" ht="86.25" customHeight="1">
      <c r="A9" s="24">
        <v>4</v>
      </c>
      <c r="B9" s="3" t="s">
        <v>29</v>
      </c>
      <c r="C9" s="134" t="s">
        <v>26</v>
      </c>
      <c r="D9" s="38">
        <v>0</v>
      </c>
      <c r="E9" s="39">
        <v>200</v>
      </c>
      <c r="F9" s="39">
        <v>200.3</v>
      </c>
      <c r="G9" s="40">
        <v>0</v>
      </c>
      <c r="H9" s="38">
        <v>0</v>
      </c>
      <c r="I9" s="39">
        <v>200</v>
      </c>
      <c r="J9" s="41">
        <v>200.3</v>
      </c>
      <c r="K9" s="42">
        <v>0</v>
      </c>
      <c r="L9" s="39">
        <v>0</v>
      </c>
      <c r="M9" s="39">
        <v>199.1</v>
      </c>
      <c r="N9" s="41">
        <v>0</v>
      </c>
      <c r="O9" s="30">
        <f t="shared" si="0"/>
        <v>99.40089865202197</v>
      </c>
      <c r="P9" s="83">
        <v>0</v>
      </c>
      <c r="Q9" s="87">
        <f t="shared" si="1"/>
        <v>100</v>
      </c>
      <c r="R9" s="79">
        <v>3</v>
      </c>
      <c r="S9" s="79">
        <v>3</v>
      </c>
      <c r="T9" s="78">
        <f t="shared" si="2"/>
        <v>99.40089865202197</v>
      </c>
      <c r="U9" s="88">
        <f t="shared" si="3"/>
        <v>100</v>
      </c>
      <c r="V9" s="85">
        <v>1</v>
      </c>
      <c r="W9" s="80">
        <v>1</v>
      </c>
      <c r="X9" s="27">
        <f t="shared" si="4"/>
        <v>99.8801797304044</v>
      </c>
      <c r="Y9" s="26" t="s">
        <v>45</v>
      </c>
    </row>
    <row r="10" spans="1:25" s="2" customFormat="1" ht="54" customHeight="1">
      <c r="A10" s="25" t="s">
        <v>30</v>
      </c>
      <c r="B10" s="7" t="s">
        <v>31</v>
      </c>
      <c r="C10" s="134" t="s">
        <v>26</v>
      </c>
      <c r="D10" s="50"/>
      <c r="E10" s="43"/>
      <c r="F10" s="43">
        <v>35</v>
      </c>
      <c r="G10" s="51">
        <v>0</v>
      </c>
      <c r="H10" s="50"/>
      <c r="I10" s="43"/>
      <c r="J10" s="44">
        <v>35</v>
      </c>
      <c r="K10" s="52"/>
      <c r="L10" s="43"/>
      <c r="M10" s="43">
        <v>34.7</v>
      </c>
      <c r="N10" s="44"/>
      <c r="O10" s="30">
        <f t="shared" si="0"/>
        <v>99.14285714285715</v>
      </c>
      <c r="P10" s="83">
        <v>0</v>
      </c>
      <c r="Q10" s="87">
        <f t="shared" si="1"/>
        <v>100</v>
      </c>
      <c r="R10" s="79">
        <v>1</v>
      </c>
      <c r="S10" s="79">
        <v>1</v>
      </c>
      <c r="T10" s="78">
        <f t="shared" si="2"/>
        <v>99.14285714285715</v>
      </c>
      <c r="U10" s="88">
        <f t="shared" si="3"/>
        <v>100</v>
      </c>
      <c r="V10" s="85">
        <v>1</v>
      </c>
      <c r="W10" s="80">
        <v>1</v>
      </c>
      <c r="X10" s="27">
        <f t="shared" si="4"/>
        <v>99.82857142857144</v>
      </c>
      <c r="Y10" s="26" t="s">
        <v>45</v>
      </c>
    </row>
    <row r="11" spans="1:25" s="2" customFormat="1" ht="88.5" customHeight="1">
      <c r="A11" s="25" t="s">
        <v>43</v>
      </c>
      <c r="B11" s="3" t="s">
        <v>32</v>
      </c>
      <c r="C11" s="134" t="s">
        <v>26</v>
      </c>
      <c r="D11" s="45">
        <v>0</v>
      </c>
      <c r="E11" s="46">
        <v>1602</v>
      </c>
      <c r="F11" s="46">
        <v>178</v>
      </c>
      <c r="G11" s="47">
        <v>0</v>
      </c>
      <c r="H11" s="45">
        <v>0</v>
      </c>
      <c r="I11" s="46">
        <v>1602</v>
      </c>
      <c r="J11" s="48">
        <v>178</v>
      </c>
      <c r="K11" s="49">
        <v>0</v>
      </c>
      <c r="L11" s="46">
        <v>1602</v>
      </c>
      <c r="M11" s="46">
        <v>178</v>
      </c>
      <c r="N11" s="48">
        <v>0</v>
      </c>
      <c r="O11" s="30">
        <f t="shared" si="0"/>
        <v>100</v>
      </c>
      <c r="P11" s="83">
        <v>0</v>
      </c>
      <c r="Q11" s="87">
        <f t="shared" si="1"/>
        <v>100</v>
      </c>
      <c r="R11" s="82">
        <v>1</v>
      </c>
      <c r="S11" s="82">
        <v>1</v>
      </c>
      <c r="T11" s="78">
        <f t="shared" si="2"/>
        <v>100</v>
      </c>
      <c r="U11" s="88">
        <f t="shared" si="3"/>
        <v>100</v>
      </c>
      <c r="V11" s="86">
        <v>1</v>
      </c>
      <c r="W11" s="81">
        <v>1</v>
      </c>
      <c r="X11" s="27">
        <f t="shared" si="4"/>
        <v>100</v>
      </c>
      <c r="Y11" s="26" t="s">
        <v>45</v>
      </c>
    </row>
    <row r="12" spans="1:25" s="2" customFormat="1" ht="51">
      <c r="A12" s="24">
        <v>7</v>
      </c>
      <c r="B12" s="3" t="s">
        <v>33</v>
      </c>
      <c r="C12" s="134" t="s">
        <v>26</v>
      </c>
      <c r="D12" s="45">
        <v>0</v>
      </c>
      <c r="E12" s="46"/>
      <c r="F12" s="46">
        <v>16</v>
      </c>
      <c r="G12" s="47">
        <v>0</v>
      </c>
      <c r="H12" s="45">
        <v>0</v>
      </c>
      <c r="I12" s="46"/>
      <c r="J12" s="48">
        <v>16</v>
      </c>
      <c r="K12" s="49">
        <v>0</v>
      </c>
      <c r="L12" s="46"/>
      <c r="M12" s="34">
        <v>15.5</v>
      </c>
      <c r="N12" s="36"/>
      <c r="O12" s="30">
        <f t="shared" si="0"/>
        <v>96.875</v>
      </c>
      <c r="P12" s="83">
        <v>0</v>
      </c>
      <c r="Q12" s="87">
        <f t="shared" si="1"/>
        <v>100</v>
      </c>
      <c r="R12" s="79">
        <v>1</v>
      </c>
      <c r="S12" s="79">
        <v>1</v>
      </c>
      <c r="T12" s="78">
        <f t="shared" si="2"/>
        <v>96.875</v>
      </c>
      <c r="U12" s="88">
        <f t="shared" si="3"/>
        <v>100</v>
      </c>
      <c r="V12" s="85">
        <v>1</v>
      </c>
      <c r="W12" s="80">
        <v>1</v>
      </c>
      <c r="X12" s="27">
        <f t="shared" si="4"/>
        <v>99.375</v>
      </c>
      <c r="Y12" s="26" t="s">
        <v>45</v>
      </c>
    </row>
    <row r="13" spans="1:131" ht="55.5" customHeight="1">
      <c r="A13" s="25" t="s">
        <v>44</v>
      </c>
      <c r="B13" s="3" t="s">
        <v>35</v>
      </c>
      <c r="C13" s="134" t="s">
        <v>26</v>
      </c>
      <c r="D13" s="38">
        <v>0</v>
      </c>
      <c r="E13" s="39"/>
      <c r="F13" s="39">
        <v>30</v>
      </c>
      <c r="G13" s="40">
        <v>0</v>
      </c>
      <c r="H13" s="38">
        <v>0</v>
      </c>
      <c r="I13" s="39"/>
      <c r="J13" s="41">
        <v>30</v>
      </c>
      <c r="K13" s="42">
        <v>0</v>
      </c>
      <c r="L13" s="39"/>
      <c r="M13" s="39">
        <v>30</v>
      </c>
      <c r="N13" s="41">
        <v>0</v>
      </c>
      <c r="O13" s="30">
        <f t="shared" si="0"/>
        <v>100</v>
      </c>
      <c r="P13" s="83">
        <v>0</v>
      </c>
      <c r="Q13" s="87">
        <f t="shared" si="1"/>
        <v>100</v>
      </c>
      <c r="R13" s="79">
        <v>1</v>
      </c>
      <c r="S13" s="79">
        <v>1</v>
      </c>
      <c r="T13" s="78">
        <f t="shared" si="2"/>
        <v>100</v>
      </c>
      <c r="U13" s="88">
        <f t="shared" si="3"/>
        <v>100</v>
      </c>
      <c r="V13" s="85">
        <v>1</v>
      </c>
      <c r="W13" s="80">
        <v>1</v>
      </c>
      <c r="X13" s="27">
        <f t="shared" si="4"/>
        <v>100</v>
      </c>
      <c r="Y13" s="26" t="s">
        <v>34</v>
      </c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</row>
    <row r="14" spans="1:25" s="2" customFormat="1" ht="51">
      <c r="A14" s="25" t="s">
        <v>34</v>
      </c>
      <c r="B14" s="3" t="s">
        <v>37</v>
      </c>
      <c r="C14" s="134" t="s">
        <v>26</v>
      </c>
      <c r="D14" s="58"/>
      <c r="E14" s="59"/>
      <c r="F14" s="59">
        <v>1</v>
      </c>
      <c r="G14" s="60"/>
      <c r="H14" s="58"/>
      <c r="I14" s="59"/>
      <c r="J14" s="61">
        <v>1</v>
      </c>
      <c r="K14" s="62"/>
      <c r="L14" s="59"/>
      <c r="M14" s="59">
        <v>0</v>
      </c>
      <c r="N14" s="36"/>
      <c r="O14" s="30">
        <f t="shared" si="0"/>
        <v>0</v>
      </c>
      <c r="P14" s="83">
        <v>0</v>
      </c>
      <c r="Q14" s="87">
        <f t="shared" si="1"/>
        <v>100</v>
      </c>
      <c r="R14" s="79">
        <v>2</v>
      </c>
      <c r="S14" s="79">
        <v>2</v>
      </c>
      <c r="T14" s="78">
        <f t="shared" si="2"/>
        <v>0</v>
      </c>
      <c r="U14" s="88">
        <f t="shared" si="3"/>
        <v>100</v>
      </c>
      <c r="V14" s="85">
        <v>1</v>
      </c>
      <c r="W14" s="80">
        <v>1</v>
      </c>
      <c r="X14" s="27">
        <f t="shared" si="4"/>
        <v>80</v>
      </c>
      <c r="Y14" s="26" t="s">
        <v>45</v>
      </c>
    </row>
    <row r="15" spans="1:25" s="2" customFormat="1" ht="51" hidden="1">
      <c r="A15" s="24"/>
      <c r="B15" s="3"/>
      <c r="C15" s="134" t="s">
        <v>26</v>
      </c>
      <c r="D15" s="45"/>
      <c r="E15" s="46"/>
      <c r="F15" s="46"/>
      <c r="G15" s="47"/>
      <c r="H15" s="45"/>
      <c r="I15" s="46"/>
      <c r="J15" s="48"/>
      <c r="K15" s="49"/>
      <c r="L15" s="46"/>
      <c r="M15" s="46"/>
      <c r="N15" s="48"/>
      <c r="O15" s="30" t="e">
        <f t="shared" si="0"/>
        <v>#DIV/0!</v>
      </c>
      <c r="P15" s="83">
        <v>100</v>
      </c>
      <c r="Q15" s="87" t="e">
        <f t="shared" si="1"/>
        <v>#DIV/0!</v>
      </c>
      <c r="R15" s="79"/>
      <c r="S15" s="79"/>
      <c r="T15" s="78" t="e">
        <f t="shared" si="2"/>
        <v>#DIV/0!</v>
      </c>
      <c r="U15" s="88" t="e">
        <f t="shared" si="3"/>
        <v>#DIV/0!</v>
      </c>
      <c r="V15" s="85"/>
      <c r="W15" s="80"/>
      <c r="X15" s="27" t="e">
        <f t="shared" si="4"/>
        <v>#DIV/0!</v>
      </c>
      <c r="Y15" s="26" t="s">
        <v>24</v>
      </c>
    </row>
    <row r="16" spans="1:131" ht="51" hidden="1">
      <c r="A16" s="25"/>
      <c r="B16" s="7"/>
      <c r="C16" s="134" t="s">
        <v>26</v>
      </c>
      <c r="D16" s="50"/>
      <c r="E16" s="43"/>
      <c r="F16" s="43"/>
      <c r="G16" s="51"/>
      <c r="H16" s="50"/>
      <c r="I16" s="43"/>
      <c r="J16" s="44"/>
      <c r="K16" s="52"/>
      <c r="L16" s="43"/>
      <c r="M16" s="43"/>
      <c r="N16" s="44"/>
      <c r="O16" s="30" t="e">
        <f t="shared" si="0"/>
        <v>#DIV/0!</v>
      </c>
      <c r="P16" s="83">
        <v>0</v>
      </c>
      <c r="Q16" s="87" t="e">
        <f t="shared" si="1"/>
        <v>#DIV/0!</v>
      </c>
      <c r="R16" s="79"/>
      <c r="S16" s="79"/>
      <c r="T16" s="78" t="e">
        <f t="shared" si="2"/>
        <v>#DIV/0!</v>
      </c>
      <c r="U16" s="88" t="e">
        <f t="shared" si="3"/>
        <v>#DIV/0!</v>
      </c>
      <c r="V16" s="85"/>
      <c r="W16" s="80"/>
      <c r="X16" s="27" t="e">
        <f t="shared" si="4"/>
        <v>#DIV/0!</v>
      </c>
      <c r="Y16" s="26" t="s">
        <v>24</v>
      </c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</row>
    <row r="17" spans="1:25" s="2" customFormat="1" ht="51" hidden="1">
      <c r="A17" s="24"/>
      <c r="B17" s="7"/>
      <c r="C17" s="134" t="s">
        <v>26</v>
      </c>
      <c r="D17" s="50"/>
      <c r="E17" s="43"/>
      <c r="F17" s="43"/>
      <c r="G17" s="51"/>
      <c r="H17" s="50"/>
      <c r="I17" s="43"/>
      <c r="J17" s="44"/>
      <c r="K17" s="52"/>
      <c r="L17" s="43"/>
      <c r="M17" s="43"/>
      <c r="N17" s="44"/>
      <c r="O17" s="30" t="e">
        <f t="shared" si="0"/>
        <v>#DIV/0!</v>
      </c>
      <c r="P17" s="83">
        <v>0</v>
      </c>
      <c r="Q17" s="87" t="e">
        <f t="shared" si="1"/>
        <v>#DIV/0!</v>
      </c>
      <c r="R17" s="79"/>
      <c r="S17" s="79"/>
      <c r="T17" s="78" t="e">
        <f t="shared" si="2"/>
        <v>#DIV/0!</v>
      </c>
      <c r="U17" s="88" t="e">
        <f t="shared" si="3"/>
        <v>#DIV/0!</v>
      </c>
      <c r="V17" s="85"/>
      <c r="W17" s="80"/>
      <c r="X17" s="27" t="e">
        <f t="shared" si="4"/>
        <v>#DIV/0!</v>
      </c>
      <c r="Y17" s="26" t="s">
        <v>24</v>
      </c>
    </row>
    <row r="18" spans="1:131" ht="51" hidden="1">
      <c r="A18" s="25"/>
      <c r="B18" s="7"/>
      <c r="C18" s="134" t="s">
        <v>26</v>
      </c>
      <c r="D18" s="50"/>
      <c r="E18" s="43"/>
      <c r="F18" s="43"/>
      <c r="G18" s="51"/>
      <c r="H18" s="50"/>
      <c r="I18" s="43"/>
      <c r="J18" s="44"/>
      <c r="K18" s="52"/>
      <c r="L18" s="43"/>
      <c r="M18" s="43"/>
      <c r="N18" s="44"/>
      <c r="O18" s="30" t="e">
        <f t="shared" si="0"/>
        <v>#DIV/0!</v>
      </c>
      <c r="P18" s="83">
        <v>0</v>
      </c>
      <c r="Q18" s="87" t="e">
        <f t="shared" si="1"/>
        <v>#DIV/0!</v>
      </c>
      <c r="R18" s="79"/>
      <c r="S18" s="79"/>
      <c r="T18" s="78" t="e">
        <f t="shared" si="2"/>
        <v>#DIV/0!</v>
      </c>
      <c r="U18" s="88" t="e">
        <f t="shared" si="3"/>
        <v>#DIV/0!</v>
      </c>
      <c r="V18" s="85"/>
      <c r="W18" s="80"/>
      <c r="X18" s="27" t="e">
        <f t="shared" si="4"/>
        <v>#DIV/0!</v>
      </c>
      <c r="Y18" s="26" t="s">
        <v>24</v>
      </c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</row>
    <row r="19" spans="1:131" ht="51" hidden="1">
      <c r="A19" s="24"/>
      <c r="B19" s="3"/>
      <c r="C19" s="134" t="s">
        <v>26</v>
      </c>
      <c r="D19" s="38"/>
      <c r="E19" s="39"/>
      <c r="F19" s="39"/>
      <c r="G19" s="40"/>
      <c r="H19" s="38"/>
      <c r="I19" s="39"/>
      <c r="J19" s="41"/>
      <c r="K19" s="42"/>
      <c r="L19" s="39"/>
      <c r="M19" s="39"/>
      <c r="N19" s="44"/>
      <c r="O19" s="30" t="e">
        <f t="shared" si="0"/>
        <v>#DIV/0!</v>
      </c>
      <c r="P19" s="83">
        <v>0</v>
      </c>
      <c r="Q19" s="87" t="e">
        <f t="shared" si="1"/>
        <v>#DIV/0!</v>
      </c>
      <c r="R19" s="79"/>
      <c r="S19" s="79"/>
      <c r="T19" s="78" t="e">
        <f t="shared" si="2"/>
        <v>#DIV/0!</v>
      </c>
      <c r="U19" s="88" t="e">
        <f t="shared" si="3"/>
        <v>#DIV/0!</v>
      </c>
      <c r="V19" s="85"/>
      <c r="W19" s="80"/>
      <c r="X19" s="27" t="e">
        <f t="shared" si="4"/>
        <v>#DIV/0!</v>
      </c>
      <c r="Y19" s="26" t="s">
        <v>24</v>
      </c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</row>
    <row r="20" spans="1:131" ht="51" hidden="1">
      <c r="A20" s="25"/>
      <c r="B20" s="3"/>
      <c r="C20" s="134" t="s">
        <v>26</v>
      </c>
      <c r="D20" s="33"/>
      <c r="E20" s="34"/>
      <c r="F20" s="34"/>
      <c r="G20" s="35"/>
      <c r="H20" s="33"/>
      <c r="I20" s="34"/>
      <c r="J20" s="36"/>
      <c r="K20" s="37"/>
      <c r="L20" s="34"/>
      <c r="M20" s="34"/>
      <c r="N20" s="36"/>
      <c r="O20" s="30" t="e">
        <f t="shared" si="0"/>
        <v>#DIV/0!</v>
      </c>
      <c r="P20" s="83">
        <v>0</v>
      </c>
      <c r="Q20" s="87" t="e">
        <f t="shared" si="1"/>
        <v>#DIV/0!</v>
      </c>
      <c r="R20" s="79"/>
      <c r="S20" s="79"/>
      <c r="T20" s="78" t="e">
        <f t="shared" si="2"/>
        <v>#DIV/0!</v>
      </c>
      <c r="U20" s="88" t="e">
        <f t="shared" si="3"/>
        <v>#DIV/0!</v>
      </c>
      <c r="V20" s="85"/>
      <c r="W20" s="80"/>
      <c r="X20" s="27" t="e">
        <f t="shared" si="4"/>
        <v>#DIV/0!</v>
      </c>
      <c r="Y20" s="26" t="s">
        <v>24</v>
      </c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</row>
    <row r="21" spans="1:25" s="6" customFormat="1" ht="51" hidden="1">
      <c r="A21" s="24"/>
      <c r="B21" s="3"/>
      <c r="C21" s="134" t="s">
        <v>26</v>
      </c>
      <c r="D21" s="45"/>
      <c r="E21" s="46"/>
      <c r="F21" s="46"/>
      <c r="G21" s="47"/>
      <c r="H21" s="45"/>
      <c r="I21" s="46"/>
      <c r="J21" s="48"/>
      <c r="K21" s="49"/>
      <c r="L21" s="46"/>
      <c r="M21" s="46"/>
      <c r="N21" s="48"/>
      <c r="O21" s="30" t="e">
        <f t="shared" si="0"/>
        <v>#DIV/0!</v>
      </c>
      <c r="P21" s="83">
        <v>0</v>
      </c>
      <c r="Q21" s="87" t="e">
        <f t="shared" si="1"/>
        <v>#DIV/0!</v>
      </c>
      <c r="R21" s="79"/>
      <c r="S21" s="79"/>
      <c r="T21" s="78" t="e">
        <f t="shared" si="2"/>
        <v>#DIV/0!</v>
      </c>
      <c r="U21" s="88" t="e">
        <f t="shared" si="3"/>
        <v>#DIV/0!</v>
      </c>
      <c r="V21" s="85"/>
      <c r="W21" s="80"/>
      <c r="X21" s="27" t="e">
        <f t="shared" si="4"/>
        <v>#DIV/0!</v>
      </c>
      <c r="Y21" s="26" t="s">
        <v>24</v>
      </c>
    </row>
    <row r="22" spans="1:25" s="6" customFormat="1" ht="51" hidden="1">
      <c r="A22" s="25"/>
      <c r="B22" s="3"/>
      <c r="C22" s="134" t="s">
        <v>26</v>
      </c>
      <c r="D22" s="45"/>
      <c r="E22" s="46"/>
      <c r="F22" s="46"/>
      <c r="G22" s="47"/>
      <c r="H22" s="45"/>
      <c r="I22" s="46"/>
      <c r="J22" s="48"/>
      <c r="K22" s="49"/>
      <c r="L22" s="46"/>
      <c r="M22" s="46"/>
      <c r="N22" s="48"/>
      <c r="O22" s="30" t="e">
        <f t="shared" si="0"/>
        <v>#DIV/0!</v>
      </c>
      <c r="P22" s="83">
        <v>0</v>
      </c>
      <c r="Q22" s="87" t="e">
        <f t="shared" si="1"/>
        <v>#DIV/0!</v>
      </c>
      <c r="R22" s="79"/>
      <c r="S22" s="79"/>
      <c r="T22" s="78" t="e">
        <f t="shared" si="2"/>
        <v>#DIV/0!</v>
      </c>
      <c r="U22" s="88" t="e">
        <f t="shared" si="3"/>
        <v>#DIV/0!</v>
      </c>
      <c r="V22" s="85"/>
      <c r="W22" s="80"/>
      <c r="X22" s="27" t="e">
        <f t="shared" si="4"/>
        <v>#DIV/0!</v>
      </c>
      <c r="Y22" s="26" t="s">
        <v>24</v>
      </c>
    </row>
    <row r="23" spans="1:131" s="5" customFormat="1" ht="51" hidden="1">
      <c r="A23" s="24"/>
      <c r="B23" s="3"/>
      <c r="C23" s="134" t="s">
        <v>26</v>
      </c>
      <c r="D23" s="45"/>
      <c r="E23" s="46"/>
      <c r="F23" s="46"/>
      <c r="G23" s="47"/>
      <c r="H23" s="45"/>
      <c r="I23" s="46"/>
      <c r="J23" s="48"/>
      <c r="K23" s="49"/>
      <c r="L23" s="46"/>
      <c r="M23" s="46"/>
      <c r="N23" s="63"/>
      <c r="O23" s="30" t="e">
        <f t="shared" si="0"/>
        <v>#DIV/0!</v>
      </c>
      <c r="P23" s="83">
        <v>0</v>
      </c>
      <c r="Q23" s="87" t="e">
        <f t="shared" si="1"/>
        <v>#DIV/0!</v>
      </c>
      <c r="R23" s="79"/>
      <c r="S23" s="79"/>
      <c r="T23" s="78" t="e">
        <f t="shared" si="2"/>
        <v>#DIV/0!</v>
      </c>
      <c r="U23" s="88" t="e">
        <f t="shared" si="3"/>
        <v>#DIV/0!</v>
      </c>
      <c r="V23" s="85"/>
      <c r="W23" s="80"/>
      <c r="X23" s="27" t="e">
        <f t="shared" si="4"/>
        <v>#DIV/0!</v>
      </c>
      <c r="Y23" s="26" t="s">
        <v>24</v>
      </c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</row>
    <row r="24" spans="1:131" ht="51" hidden="1">
      <c r="A24" s="25"/>
      <c r="B24" s="7"/>
      <c r="C24" s="134" t="s">
        <v>26</v>
      </c>
      <c r="D24" s="50"/>
      <c r="E24" s="43"/>
      <c r="F24" s="43"/>
      <c r="G24" s="51"/>
      <c r="H24" s="50"/>
      <c r="I24" s="43"/>
      <c r="J24" s="44"/>
      <c r="K24" s="52"/>
      <c r="L24" s="43"/>
      <c r="M24" s="43"/>
      <c r="N24" s="44"/>
      <c r="O24" s="30" t="e">
        <f t="shared" si="0"/>
        <v>#DIV/0!</v>
      </c>
      <c r="P24" s="83">
        <v>0</v>
      </c>
      <c r="Q24" s="87" t="e">
        <f t="shared" si="1"/>
        <v>#DIV/0!</v>
      </c>
      <c r="R24" s="79"/>
      <c r="S24" s="79"/>
      <c r="T24" s="78" t="e">
        <f t="shared" si="2"/>
        <v>#DIV/0!</v>
      </c>
      <c r="U24" s="88" t="e">
        <f t="shared" si="3"/>
        <v>#DIV/0!</v>
      </c>
      <c r="V24" s="85"/>
      <c r="W24" s="80"/>
      <c r="X24" s="27" t="e">
        <f t="shared" si="4"/>
        <v>#DIV/0!</v>
      </c>
      <c r="Y24" s="26" t="s">
        <v>24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</row>
    <row r="25" spans="1:25" ht="51" hidden="1">
      <c r="A25" s="24"/>
      <c r="B25" s="7"/>
      <c r="C25" s="134" t="s">
        <v>26</v>
      </c>
      <c r="D25" s="50"/>
      <c r="E25" s="43"/>
      <c r="F25" s="43"/>
      <c r="G25" s="51"/>
      <c r="H25" s="50"/>
      <c r="I25" s="43"/>
      <c r="J25" s="44"/>
      <c r="K25" s="52"/>
      <c r="L25" s="43"/>
      <c r="M25" s="43"/>
      <c r="N25" s="44"/>
      <c r="O25" s="30" t="e">
        <f t="shared" si="0"/>
        <v>#DIV/0!</v>
      </c>
      <c r="P25" s="83">
        <v>0</v>
      </c>
      <c r="Q25" s="87" t="e">
        <f t="shared" si="1"/>
        <v>#DIV/0!</v>
      </c>
      <c r="R25" s="79"/>
      <c r="S25" s="79"/>
      <c r="T25" s="78" t="e">
        <f t="shared" si="2"/>
        <v>#DIV/0!</v>
      </c>
      <c r="U25" s="88" t="e">
        <f t="shared" si="3"/>
        <v>#DIV/0!</v>
      </c>
      <c r="V25" s="85"/>
      <c r="W25" s="80"/>
      <c r="X25" s="27" t="e">
        <f t="shared" si="4"/>
        <v>#DIV/0!</v>
      </c>
      <c r="Y25" s="26" t="s">
        <v>24</v>
      </c>
    </row>
    <row r="26" spans="1:25" s="5" customFormat="1" ht="51" hidden="1">
      <c r="A26" s="25"/>
      <c r="B26" s="7"/>
      <c r="C26" s="134" t="s">
        <v>26</v>
      </c>
      <c r="D26" s="50"/>
      <c r="E26" s="43"/>
      <c r="F26" s="43"/>
      <c r="G26" s="51"/>
      <c r="H26" s="50"/>
      <c r="I26" s="43"/>
      <c r="J26" s="44"/>
      <c r="K26" s="52"/>
      <c r="L26" s="43"/>
      <c r="M26" s="43"/>
      <c r="N26" s="44"/>
      <c r="O26" s="30" t="e">
        <f t="shared" si="0"/>
        <v>#DIV/0!</v>
      </c>
      <c r="P26" s="83">
        <v>0</v>
      </c>
      <c r="Q26" s="87" t="e">
        <f t="shared" si="1"/>
        <v>#DIV/0!</v>
      </c>
      <c r="R26" s="79"/>
      <c r="S26" s="79"/>
      <c r="T26" s="78" t="e">
        <f t="shared" si="2"/>
        <v>#DIV/0!</v>
      </c>
      <c r="U26" s="88" t="e">
        <f t="shared" si="3"/>
        <v>#DIV/0!</v>
      </c>
      <c r="V26" s="85"/>
      <c r="W26" s="80"/>
      <c r="X26" s="27" t="e">
        <f t="shared" si="4"/>
        <v>#DIV/0!</v>
      </c>
      <c r="Y26" s="26" t="s">
        <v>24</v>
      </c>
    </row>
    <row r="27" spans="1:25" ht="51" hidden="1">
      <c r="A27" s="24"/>
      <c r="B27" s="7"/>
      <c r="C27" s="134" t="s">
        <v>26</v>
      </c>
      <c r="D27" s="50"/>
      <c r="E27" s="43"/>
      <c r="F27" s="43"/>
      <c r="G27" s="51"/>
      <c r="H27" s="50"/>
      <c r="I27" s="43"/>
      <c r="J27" s="44"/>
      <c r="K27" s="52"/>
      <c r="L27" s="43"/>
      <c r="M27" s="43"/>
      <c r="N27" s="44"/>
      <c r="O27" s="30" t="e">
        <f t="shared" si="0"/>
        <v>#DIV/0!</v>
      </c>
      <c r="P27" s="83">
        <v>0</v>
      </c>
      <c r="Q27" s="87" t="e">
        <f t="shared" si="1"/>
        <v>#DIV/0!</v>
      </c>
      <c r="R27" s="79"/>
      <c r="S27" s="79"/>
      <c r="T27" s="78" t="e">
        <f t="shared" si="2"/>
        <v>#DIV/0!</v>
      </c>
      <c r="U27" s="88" t="e">
        <f t="shared" si="3"/>
        <v>#DIV/0!</v>
      </c>
      <c r="V27" s="85"/>
      <c r="W27" s="80"/>
      <c r="X27" s="27" t="e">
        <f t="shared" si="4"/>
        <v>#DIV/0!</v>
      </c>
      <c r="Y27" s="26" t="s">
        <v>24</v>
      </c>
    </row>
    <row r="28" spans="1:25" ht="51" hidden="1">
      <c r="A28" s="25"/>
      <c r="B28" s="29"/>
      <c r="C28" s="134" t="s">
        <v>26</v>
      </c>
      <c r="D28" s="50"/>
      <c r="E28" s="43"/>
      <c r="F28" s="43"/>
      <c r="G28" s="51"/>
      <c r="H28" s="50"/>
      <c r="I28" s="43"/>
      <c r="J28" s="44"/>
      <c r="K28" s="52"/>
      <c r="L28" s="43"/>
      <c r="M28" s="43"/>
      <c r="N28" s="44"/>
      <c r="O28" s="30" t="e">
        <f t="shared" si="0"/>
        <v>#DIV/0!</v>
      </c>
      <c r="P28" s="83">
        <v>0</v>
      </c>
      <c r="Q28" s="87" t="e">
        <f t="shared" si="1"/>
        <v>#DIV/0!</v>
      </c>
      <c r="R28" s="79"/>
      <c r="S28" s="79"/>
      <c r="T28" s="78" t="e">
        <f t="shared" si="2"/>
        <v>#DIV/0!</v>
      </c>
      <c r="U28" s="88" t="e">
        <f t="shared" si="3"/>
        <v>#DIV/0!</v>
      </c>
      <c r="V28" s="85"/>
      <c r="W28" s="80"/>
      <c r="X28" s="27" t="e">
        <f t="shared" si="4"/>
        <v>#DIV/0!</v>
      </c>
      <c r="Y28" s="26" t="s">
        <v>24</v>
      </c>
    </row>
    <row r="29" spans="1:25" s="14" customFormat="1" ht="51" hidden="1">
      <c r="A29" s="24"/>
      <c r="B29" s="3"/>
      <c r="C29" s="134" t="s">
        <v>26</v>
      </c>
      <c r="D29" s="38"/>
      <c r="E29" s="39"/>
      <c r="F29" s="39"/>
      <c r="G29" s="40"/>
      <c r="H29" s="38"/>
      <c r="I29" s="39"/>
      <c r="J29" s="41"/>
      <c r="K29" s="42"/>
      <c r="L29" s="39"/>
      <c r="M29" s="39"/>
      <c r="N29" s="41"/>
      <c r="O29" s="30" t="e">
        <f t="shared" si="0"/>
        <v>#DIV/0!</v>
      </c>
      <c r="P29" s="83">
        <v>0</v>
      </c>
      <c r="Q29" s="87" t="e">
        <f t="shared" si="1"/>
        <v>#DIV/0!</v>
      </c>
      <c r="R29" s="79"/>
      <c r="S29" s="79"/>
      <c r="T29" s="78" t="e">
        <f t="shared" si="2"/>
        <v>#DIV/0!</v>
      </c>
      <c r="U29" s="88" t="e">
        <f t="shared" si="3"/>
        <v>#DIV/0!</v>
      </c>
      <c r="V29" s="85"/>
      <c r="W29" s="80"/>
      <c r="X29" s="27" t="e">
        <f t="shared" si="4"/>
        <v>#DIV/0!</v>
      </c>
      <c r="Y29" s="26" t="s">
        <v>24</v>
      </c>
    </row>
    <row r="30" spans="1:25" ht="51" hidden="1">
      <c r="A30" s="25"/>
      <c r="B30" s="3"/>
      <c r="C30" s="134" t="s">
        <v>26</v>
      </c>
      <c r="D30" s="38"/>
      <c r="E30" s="39"/>
      <c r="F30" s="39"/>
      <c r="G30" s="40"/>
      <c r="H30" s="38"/>
      <c r="I30" s="39"/>
      <c r="J30" s="41"/>
      <c r="K30" s="42"/>
      <c r="L30" s="39"/>
      <c r="M30" s="39"/>
      <c r="N30" s="41"/>
      <c r="O30" s="30" t="e">
        <f t="shared" si="0"/>
        <v>#DIV/0!</v>
      </c>
      <c r="P30" s="83">
        <v>0</v>
      </c>
      <c r="Q30" s="87" t="e">
        <f t="shared" si="1"/>
        <v>#DIV/0!</v>
      </c>
      <c r="R30" s="79"/>
      <c r="S30" s="79"/>
      <c r="T30" s="78" t="e">
        <f t="shared" si="2"/>
        <v>#DIV/0!</v>
      </c>
      <c r="U30" s="88" t="e">
        <f t="shared" si="3"/>
        <v>#DIV/0!</v>
      </c>
      <c r="V30" s="85"/>
      <c r="W30" s="80"/>
      <c r="X30" s="27" t="e">
        <f t="shared" si="4"/>
        <v>#DIV/0!</v>
      </c>
      <c r="Y30" s="26" t="s">
        <v>24</v>
      </c>
    </row>
    <row r="31" spans="1:25" ht="51" hidden="1">
      <c r="A31" s="24"/>
      <c r="B31" s="3"/>
      <c r="C31" s="134" t="s">
        <v>26</v>
      </c>
      <c r="D31" s="45"/>
      <c r="E31" s="46"/>
      <c r="F31" s="46"/>
      <c r="G31" s="47"/>
      <c r="H31" s="45"/>
      <c r="I31" s="46"/>
      <c r="J31" s="48"/>
      <c r="K31" s="49"/>
      <c r="L31" s="46"/>
      <c r="M31" s="46"/>
      <c r="N31" s="48"/>
      <c r="O31" s="30" t="e">
        <f t="shared" si="0"/>
        <v>#DIV/0!</v>
      </c>
      <c r="P31" s="83">
        <v>0</v>
      </c>
      <c r="Q31" s="87" t="e">
        <f t="shared" si="1"/>
        <v>#DIV/0!</v>
      </c>
      <c r="R31" s="79"/>
      <c r="S31" s="79"/>
      <c r="T31" s="78" t="e">
        <f t="shared" si="2"/>
        <v>#DIV/0!</v>
      </c>
      <c r="U31" s="88" t="e">
        <f t="shared" si="3"/>
        <v>#DIV/0!</v>
      </c>
      <c r="V31" s="85"/>
      <c r="W31" s="80"/>
      <c r="X31" s="27" t="e">
        <f t="shared" si="4"/>
        <v>#DIV/0!</v>
      </c>
      <c r="Y31" s="26" t="s">
        <v>24</v>
      </c>
    </row>
    <row r="32" spans="1:25" s="5" customFormat="1" ht="51" hidden="1">
      <c r="A32" s="25"/>
      <c r="B32" s="3"/>
      <c r="C32" s="134" t="s">
        <v>26</v>
      </c>
      <c r="D32" s="38"/>
      <c r="E32" s="39"/>
      <c r="F32" s="39"/>
      <c r="G32" s="40"/>
      <c r="H32" s="38"/>
      <c r="I32" s="39"/>
      <c r="J32" s="41"/>
      <c r="K32" s="42"/>
      <c r="L32" s="39"/>
      <c r="M32" s="39"/>
      <c r="N32" s="41"/>
      <c r="O32" s="30" t="e">
        <f t="shared" si="0"/>
        <v>#DIV/0!</v>
      </c>
      <c r="P32" s="83">
        <v>100</v>
      </c>
      <c r="Q32" s="87" t="e">
        <f t="shared" si="1"/>
        <v>#DIV/0!</v>
      </c>
      <c r="R32" s="79"/>
      <c r="S32" s="79"/>
      <c r="T32" s="78" t="e">
        <f t="shared" si="2"/>
        <v>#DIV/0!</v>
      </c>
      <c r="U32" s="88" t="e">
        <f t="shared" si="3"/>
        <v>#DIV/0!</v>
      </c>
      <c r="V32" s="85"/>
      <c r="W32" s="80"/>
      <c r="X32" s="27" t="e">
        <f t="shared" si="4"/>
        <v>#DIV/0!</v>
      </c>
      <c r="Y32" s="26" t="s">
        <v>24</v>
      </c>
    </row>
    <row r="33" spans="1:25" ht="51" hidden="1">
      <c r="A33" s="24"/>
      <c r="B33" s="3"/>
      <c r="C33" s="134" t="s">
        <v>26</v>
      </c>
      <c r="D33" s="45"/>
      <c r="E33" s="46"/>
      <c r="F33" s="46"/>
      <c r="G33" s="47"/>
      <c r="H33" s="45"/>
      <c r="I33" s="46"/>
      <c r="J33" s="48"/>
      <c r="K33" s="49"/>
      <c r="L33" s="46"/>
      <c r="M33" s="46"/>
      <c r="N33" s="48"/>
      <c r="O33" s="30" t="e">
        <f t="shared" si="0"/>
        <v>#DIV/0!</v>
      </c>
      <c r="P33" s="83">
        <v>0</v>
      </c>
      <c r="Q33" s="87" t="e">
        <f t="shared" si="1"/>
        <v>#DIV/0!</v>
      </c>
      <c r="R33" s="79"/>
      <c r="S33" s="79"/>
      <c r="T33" s="78" t="e">
        <f t="shared" si="2"/>
        <v>#DIV/0!</v>
      </c>
      <c r="U33" s="88" t="e">
        <f t="shared" si="3"/>
        <v>#DIV/0!</v>
      </c>
      <c r="V33" s="85"/>
      <c r="W33" s="80"/>
      <c r="X33" s="27" t="e">
        <f t="shared" si="4"/>
        <v>#DIV/0!</v>
      </c>
      <c r="Y33" s="26" t="s">
        <v>24</v>
      </c>
    </row>
    <row r="34" spans="1:25" s="5" customFormat="1" ht="51" hidden="1">
      <c r="A34" s="25"/>
      <c r="B34" s="3"/>
      <c r="C34" s="134" t="s">
        <v>26</v>
      </c>
      <c r="D34" s="38"/>
      <c r="E34" s="39"/>
      <c r="F34" s="39"/>
      <c r="G34" s="40"/>
      <c r="H34" s="38"/>
      <c r="I34" s="39"/>
      <c r="J34" s="41"/>
      <c r="K34" s="42"/>
      <c r="L34" s="39"/>
      <c r="M34" s="39"/>
      <c r="N34" s="41"/>
      <c r="O34" s="30" t="e">
        <f t="shared" si="0"/>
        <v>#DIV/0!</v>
      </c>
      <c r="P34" s="83">
        <v>0</v>
      </c>
      <c r="Q34" s="87" t="e">
        <f t="shared" si="1"/>
        <v>#DIV/0!</v>
      </c>
      <c r="R34" s="79"/>
      <c r="S34" s="79"/>
      <c r="T34" s="78" t="e">
        <f t="shared" si="2"/>
        <v>#DIV/0!</v>
      </c>
      <c r="U34" s="88" t="e">
        <f t="shared" si="3"/>
        <v>#DIV/0!</v>
      </c>
      <c r="V34" s="85"/>
      <c r="W34" s="80"/>
      <c r="X34" s="27" t="e">
        <f t="shared" si="4"/>
        <v>#DIV/0!</v>
      </c>
      <c r="Y34" s="26" t="s">
        <v>24</v>
      </c>
    </row>
    <row r="35" spans="1:25" s="5" customFormat="1" ht="51" hidden="1">
      <c r="A35" s="24"/>
      <c r="B35" s="7"/>
      <c r="C35" s="134" t="s">
        <v>26</v>
      </c>
      <c r="D35" s="50"/>
      <c r="E35" s="43"/>
      <c r="F35" s="43"/>
      <c r="G35" s="51"/>
      <c r="H35" s="50"/>
      <c r="I35" s="43"/>
      <c r="J35" s="44"/>
      <c r="K35" s="52"/>
      <c r="L35" s="43"/>
      <c r="M35" s="43"/>
      <c r="N35" s="44"/>
      <c r="O35" s="30" t="e">
        <f t="shared" si="0"/>
        <v>#DIV/0!</v>
      </c>
      <c r="P35" s="83">
        <v>0</v>
      </c>
      <c r="Q35" s="87" t="e">
        <f t="shared" si="1"/>
        <v>#DIV/0!</v>
      </c>
      <c r="R35" s="79"/>
      <c r="S35" s="79"/>
      <c r="T35" s="78" t="e">
        <f t="shared" si="2"/>
        <v>#DIV/0!</v>
      </c>
      <c r="U35" s="88" t="e">
        <f t="shared" si="3"/>
        <v>#DIV/0!</v>
      </c>
      <c r="V35" s="85"/>
      <c r="W35" s="80"/>
      <c r="X35" s="27" t="e">
        <f t="shared" si="4"/>
        <v>#DIV/0!</v>
      </c>
      <c r="Y35" s="26" t="s">
        <v>24</v>
      </c>
    </row>
    <row r="36" spans="1:25" s="5" customFormat="1" ht="51" hidden="1">
      <c r="A36" s="25"/>
      <c r="B36" s="7"/>
      <c r="C36" s="134" t="s">
        <v>26</v>
      </c>
      <c r="D36" s="50"/>
      <c r="E36" s="43"/>
      <c r="F36" s="43"/>
      <c r="G36" s="51"/>
      <c r="H36" s="50"/>
      <c r="I36" s="43"/>
      <c r="J36" s="44"/>
      <c r="K36" s="52"/>
      <c r="L36" s="43"/>
      <c r="M36" s="43"/>
      <c r="N36" s="44"/>
      <c r="O36" s="30" t="e">
        <f t="shared" si="0"/>
        <v>#DIV/0!</v>
      </c>
      <c r="P36" s="83">
        <v>100</v>
      </c>
      <c r="Q36" s="87" t="e">
        <f t="shared" si="1"/>
        <v>#DIV/0!</v>
      </c>
      <c r="R36" s="79"/>
      <c r="S36" s="79"/>
      <c r="T36" s="78" t="e">
        <f t="shared" si="2"/>
        <v>#DIV/0!</v>
      </c>
      <c r="U36" s="88" t="e">
        <f t="shared" si="3"/>
        <v>#DIV/0!</v>
      </c>
      <c r="V36" s="85"/>
      <c r="W36" s="80"/>
      <c r="X36" s="27" t="e">
        <f t="shared" si="4"/>
        <v>#DIV/0!</v>
      </c>
      <c r="Y36" s="26" t="s">
        <v>24</v>
      </c>
    </row>
    <row r="37" spans="1:25" s="5" customFormat="1" ht="51" hidden="1">
      <c r="A37" s="24"/>
      <c r="B37" s="3"/>
      <c r="C37" s="134" t="s">
        <v>26</v>
      </c>
      <c r="D37" s="45"/>
      <c r="E37" s="46"/>
      <c r="F37" s="46"/>
      <c r="G37" s="47"/>
      <c r="H37" s="45"/>
      <c r="I37" s="46"/>
      <c r="J37" s="48"/>
      <c r="K37" s="49"/>
      <c r="L37" s="46"/>
      <c r="M37" s="46"/>
      <c r="N37" s="48"/>
      <c r="O37" s="30" t="e">
        <f t="shared" si="0"/>
        <v>#DIV/0!</v>
      </c>
      <c r="P37" s="83">
        <v>100</v>
      </c>
      <c r="Q37" s="87" t="e">
        <f t="shared" si="1"/>
        <v>#DIV/0!</v>
      </c>
      <c r="R37" s="79"/>
      <c r="S37" s="79"/>
      <c r="T37" s="78" t="e">
        <f t="shared" si="2"/>
        <v>#DIV/0!</v>
      </c>
      <c r="U37" s="88" t="e">
        <f t="shared" si="3"/>
        <v>#DIV/0!</v>
      </c>
      <c r="V37" s="85"/>
      <c r="W37" s="80"/>
      <c r="X37" s="27" t="e">
        <f t="shared" si="4"/>
        <v>#DIV/0!</v>
      </c>
      <c r="Y37" s="26" t="s">
        <v>24</v>
      </c>
    </row>
    <row r="38" spans="1:25" s="5" customFormat="1" ht="51" hidden="1">
      <c r="A38" s="25"/>
      <c r="B38" s="3"/>
      <c r="C38" s="134" t="s">
        <v>26</v>
      </c>
      <c r="D38" s="45"/>
      <c r="E38" s="46"/>
      <c r="F38" s="46"/>
      <c r="G38" s="47"/>
      <c r="H38" s="45"/>
      <c r="I38" s="46"/>
      <c r="J38" s="48"/>
      <c r="K38" s="49"/>
      <c r="L38" s="46"/>
      <c r="M38" s="46"/>
      <c r="N38" s="48"/>
      <c r="O38" s="30" t="e">
        <f t="shared" si="0"/>
        <v>#DIV/0!</v>
      </c>
      <c r="P38" s="83">
        <v>0</v>
      </c>
      <c r="Q38" s="87" t="e">
        <f t="shared" si="1"/>
        <v>#DIV/0!</v>
      </c>
      <c r="R38" s="79"/>
      <c r="S38" s="79"/>
      <c r="T38" s="78" t="e">
        <f t="shared" si="2"/>
        <v>#DIV/0!</v>
      </c>
      <c r="U38" s="88" t="e">
        <f t="shared" si="3"/>
        <v>#DIV/0!</v>
      </c>
      <c r="V38" s="85"/>
      <c r="W38" s="80"/>
      <c r="X38" s="27" t="e">
        <f t="shared" si="4"/>
        <v>#DIV/0!</v>
      </c>
      <c r="Y38" s="26" t="s">
        <v>24</v>
      </c>
    </row>
    <row r="39" spans="1:25" s="5" customFormat="1" ht="51" hidden="1">
      <c r="A39" s="24"/>
      <c r="B39" s="7"/>
      <c r="C39" s="134" t="s">
        <v>26</v>
      </c>
      <c r="D39" s="50"/>
      <c r="E39" s="39"/>
      <c r="F39" s="39"/>
      <c r="G39" s="51"/>
      <c r="H39" s="50"/>
      <c r="I39" s="39"/>
      <c r="J39" s="41"/>
      <c r="K39" s="42"/>
      <c r="L39" s="39"/>
      <c r="M39" s="39"/>
      <c r="N39" s="44"/>
      <c r="O39" s="30" t="e">
        <f t="shared" si="0"/>
        <v>#DIV/0!</v>
      </c>
      <c r="P39" s="83">
        <v>0</v>
      </c>
      <c r="Q39" s="87" t="e">
        <f t="shared" si="1"/>
        <v>#DIV/0!</v>
      </c>
      <c r="R39" s="79"/>
      <c r="S39" s="79"/>
      <c r="T39" s="78" t="e">
        <f t="shared" si="2"/>
        <v>#DIV/0!</v>
      </c>
      <c r="U39" s="88" t="e">
        <f t="shared" si="3"/>
        <v>#DIV/0!</v>
      </c>
      <c r="V39" s="85"/>
      <c r="W39" s="80"/>
      <c r="X39" s="27" t="e">
        <f t="shared" si="4"/>
        <v>#DIV/0!</v>
      </c>
      <c r="Y39" s="26" t="s">
        <v>24</v>
      </c>
    </row>
    <row r="40" spans="1:25" s="5" customFormat="1" ht="51" hidden="1">
      <c r="A40" s="25"/>
      <c r="B40" s="3"/>
      <c r="C40" s="134" t="s">
        <v>26</v>
      </c>
      <c r="D40" s="33"/>
      <c r="E40" s="34"/>
      <c r="F40" s="34"/>
      <c r="G40" s="35"/>
      <c r="H40" s="33"/>
      <c r="I40" s="34"/>
      <c r="J40" s="36"/>
      <c r="K40" s="37"/>
      <c r="L40" s="34"/>
      <c r="M40" s="34"/>
      <c r="N40" s="36"/>
      <c r="O40" s="30" t="e">
        <f t="shared" si="0"/>
        <v>#DIV/0!</v>
      </c>
      <c r="P40" s="83">
        <v>0</v>
      </c>
      <c r="Q40" s="87" t="e">
        <f t="shared" si="1"/>
        <v>#DIV/0!</v>
      </c>
      <c r="R40" s="79"/>
      <c r="S40" s="79"/>
      <c r="T40" s="78" t="e">
        <f t="shared" si="2"/>
        <v>#DIV/0!</v>
      </c>
      <c r="U40" s="88" t="e">
        <f t="shared" si="3"/>
        <v>#DIV/0!</v>
      </c>
      <c r="V40" s="85"/>
      <c r="W40" s="80"/>
      <c r="X40" s="27" t="e">
        <f t="shared" si="4"/>
        <v>#DIV/0!</v>
      </c>
      <c r="Y40" s="26" t="s">
        <v>24</v>
      </c>
    </row>
    <row r="41" spans="1:25" s="5" customFormat="1" ht="51" hidden="1">
      <c r="A41" s="24"/>
      <c r="B41" s="3"/>
      <c r="C41" s="134" t="s">
        <v>26</v>
      </c>
      <c r="D41" s="38"/>
      <c r="E41" s="39"/>
      <c r="F41" s="39"/>
      <c r="G41" s="40"/>
      <c r="H41" s="38"/>
      <c r="I41" s="39"/>
      <c r="J41" s="41"/>
      <c r="K41" s="42"/>
      <c r="L41" s="39"/>
      <c r="M41" s="39"/>
      <c r="N41" s="41"/>
      <c r="O41" s="30" t="e">
        <f t="shared" si="0"/>
        <v>#DIV/0!</v>
      </c>
      <c r="P41" s="83">
        <v>100</v>
      </c>
      <c r="Q41" s="87" t="e">
        <f t="shared" si="1"/>
        <v>#DIV/0!</v>
      </c>
      <c r="R41" s="79"/>
      <c r="S41" s="79"/>
      <c r="T41" s="78" t="e">
        <f t="shared" si="2"/>
        <v>#DIV/0!</v>
      </c>
      <c r="U41" s="88" t="e">
        <f t="shared" si="3"/>
        <v>#DIV/0!</v>
      </c>
      <c r="V41" s="85"/>
      <c r="W41" s="80"/>
      <c r="X41" s="27" t="e">
        <f t="shared" si="4"/>
        <v>#DIV/0!</v>
      </c>
      <c r="Y41" s="26" t="s">
        <v>24</v>
      </c>
    </row>
    <row r="42" spans="1:25" s="5" customFormat="1" ht="51" hidden="1">
      <c r="A42" s="25"/>
      <c r="B42" s="7"/>
      <c r="C42" s="134" t="s">
        <v>26</v>
      </c>
      <c r="D42" s="50"/>
      <c r="E42" s="43"/>
      <c r="F42" s="43"/>
      <c r="G42" s="51"/>
      <c r="H42" s="50"/>
      <c r="I42" s="43"/>
      <c r="J42" s="44"/>
      <c r="K42" s="52"/>
      <c r="L42" s="43"/>
      <c r="M42" s="43"/>
      <c r="N42" s="44"/>
      <c r="O42" s="30" t="e">
        <f t="shared" si="0"/>
        <v>#DIV/0!</v>
      </c>
      <c r="P42" s="83">
        <v>0</v>
      </c>
      <c r="Q42" s="87" t="e">
        <f t="shared" si="1"/>
        <v>#DIV/0!</v>
      </c>
      <c r="R42" s="79"/>
      <c r="S42" s="79"/>
      <c r="T42" s="78" t="e">
        <f t="shared" si="2"/>
        <v>#DIV/0!</v>
      </c>
      <c r="U42" s="88" t="e">
        <f t="shared" si="3"/>
        <v>#DIV/0!</v>
      </c>
      <c r="V42" s="85"/>
      <c r="W42" s="80"/>
      <c r="X42" s="27" t="e">
        <f t="shared" si="4"/>
        <v>#DIV/0!</v>
      </c>
      <c r="Y42" s="26" t="s">
        <v>24</v>
      </c>
    </row>
    <row r="43" spans="1:25" ht="51" hidden="1">
      <c r="A43" s="24"/>
      <c r="B43" s="3"/>
      <c r="C43" s="134" t="s">
        <v>26</v>
      </c>
      <c r="D43" s="38"/>
      <c r="E43" s="39"/>
      <c r="F43" s="39"/>
      <c r="G43" s="40"/>
      <c r="H43" s="38"/>
      <c r="I43" s="39"/>
      <c r="J43" s="41"/>
      <c r="K43" s="42"/>
      <c r="L43" s="39"/>
      <c r="M43" s="39"/>
      <c r="N43" s="41"/>
      <c r="O43" s="30" t="e">
        <f t="shared" si="0"/>
        <v>#DIV/0!</v>
      </c>
      <c r="P43" s="83">
        <v>0</v>
      </c>
      <c r="Q43" s="87" t="e">
        <f t="shared" si="1"/>
        <v>#DIV/0!</v>
      </c>
      <c r="R43" s="79"/>
      <c r="S43" s="79"/>
      <c r="T43" s="78" t="e">
        <f t="shared" si="2"/>
        <v>#DIV/0!</v>
      </c>
      <c r="U43" s="88" t="e">
        <f t="shared" si="3"/>
        <v>#DIV/0!</v>
      </c>
      <c r="V43" s="85"/>
      <c r="W43" s="80"/>
      <c r="X43" s="27" t="e">
        <f t="shared" si="4"/>
        <v>#DIV/0!</v>
      </c>
      <c r="Y43" s="26" t="s">
        <v>24</v>
      </c>
    </row>
    <row r="44" spans="1:25" ht="51" hidden="1">
      <c r="A44" s="25"/>
      <c r="B44" s="7"/>
      <c r="C44" s="134" t="s">
        <v>26</v>
      </c>
      <c r="D44" s="64"/>
      <c r="E44" s="39"/>
      <c r="F44" s="65"/>
      <c r="G44" s="66"/>
      <c r="H44" s="64"/>
      <c r="I44" s="65"/>
      <c r="J44" s="67"/>
      <c r="K44" s="68"/>
      <c r="L44" s="65"/>
      <c r="M44" s="65"/>
      <c r="N44" s="67"/>
      <c r="O44" s="30" t="e">
        <f t="shared" si="0"/>
        <v>#DIV/0!</v>
      </c>
      <c r="P44" s="83">
        <v>0</v>
      </c>
      <c r="Q44" s="87" t="e">
        <f t="shared" si="1"/>
        <v>#DIV/0!</v>
      </c>
      <c r="R44" s="79"/>
      <c r="S44" s="79"/>
      <c r="T44" s="78" t="e">
        <f t="shared" si="2"/>
        <v>#DIV/0!</v>
      </c>
      <c r="U44" s="88" t="e">
        <f t="shared" si="3"/>
        <v>#DIV/0!</v>
      </c>
      <c r="V44" s="85"/>
      <c r="W44" s="80"/>
      <c r="X44" s="27" t="e">
        <f t="shared" si="4"/>
        <v>#DIV/0!</v>
      </c>
      <c r="Y44" s="26" t="s">
        <v>24</v>
      </c>
    </row>
    <row r="45" spans="1:25" ht="51" hidden="1">
      <c r="A45" s="24"/>
      <c r="B45" s="3"/>
      <c r="C45" s="134" t="s">
        <v>26</v>
      </c>
      <c r="D45" s="64"/>
      <c r="E45" s="65"/>
      <c r="F45" s="65"/>
      <c r="G45" s="66"/>
      <c r="H45" s="64"/>
      <c r="I45" s="65"/>
      <c r="J45" s="67"/>
      <c r="K45" s="68"/>
      <c r="L45" s="65"/>
      <c r="M45" s="65"/>
      <c r="N45" s="67"/>
      <c r="O45" s="30" t="e">
        <f t="shared" si="0"/>
        <v>#DIV/0!</v>
      </c>
      <c r="P45" s="83">
        <v>0</v>
      </c>
      <c r="Q45" s="87" t="e">
        <f t="shared" si="1"/>
        <v>#DIV/0!</v>
      </c>
      <c r="R45" s="79"/>
      <c r="S45" s="79"/>
      <c r="T45" s="78" t="e">
        <f t="shared" si="2"/>
        <v>#DIV/0!</v>
      </c>
      <c r="U45" s="88" t="e">
        <f t="shared" si="3"/>
        <v>#DIV/0!</v>
      </c>
      <c r="V45" s="85"/>
      <c r="W45" s="80"/>
      <c r="X45" s="27" t="e">
        <f t="shared" si="4"/>
        <v>#DIV/0!</v>
      </c>
      <c r="Y45" s="26" t="s">
        <v>24</v>
      </c>
    </row>
    <row r="46" spans="1:25" ht="51" hidden="1">
      <c r="A46" s="25"/>
      <c r="B46" s="3"/>
      <c r="C46" s="134" t="s">
        <v>26</v>
      </c>
      <c r="D46" s="64"/>
      <c r="E46" s="65"/>
      <c r="F46" s="65"/>
      <c r="G46" s="66"/>
      <c r="H46" s="64"/>
      <c r="I46" s="65"/>
      <c r="J46" s="67"/>
      <c r="K46" s="68"/>
      <c r="L46" s="65"/>
      <c r="M46" s="65"/>
      <c r="N46" s="63"/>
      <c r="O46" s="30" t="e">
        <f t="shared" si="0"/>
        <v>#DIV/0!</v>
      </c>
      <c r="P46" s="83">
        <v>0</v>
      </c>
      <c r="Q46" s="87" t="e">
        <f t="shared" si="1"/>
        <v>#DIV/0!</v>
      </c>
      <c r="R46" s="79"/>
      <c r="S46" s="79"/>
      <c r="T46" s="78" t="e">
        <f t="shared" si="2"/>
        <v>#DIV/0!</v>
      </c>
      <c r="U46" s="88" t="e">
        <f t="shared" si="3"/>
        <v>#DIV/0!</v>
      </c>
      <c r="V46" s="85"/>
      <c r="W46" s="80"/>
      <c r="X46" s="27" t="e">
        <f t="shared" si="4"/>
        <v>#DIV/0!</v>
      </c>
      <c r="Y46" s="26" t="s">
        <v>24</v>
      </c>
    </row>
    <row r="47" spans="1:25" ht="51" hidden="1">
      <c r="A47" s="24"/>
      <c r="B47" s="3"/>
      <c r="C47" s="134" t="s">
        <v>26</v>
      </c>
      <c r="D47" s="38"/>
      <c r="E47" s="39"/>
      <c r="F47" s="39"/>
      <c r="G47" s="40"/>
      <c r="H47" s="38"/>
      <c r="I47" s="39"/>
      <c r="J47" s="41"/>
      <c r="K47" s="42"/>
      <c r="L47" s="39"/>
      <c r="M47" s="69"/>
      <c r="N47" s="70"/>
      <c r="O47" s="30" t="e">
        <f t="shared" si="0"/>
        <v>#DIV/0!</v>
      </c>
      <c r="P47" s="83">
        <v>0</v>
      </c>
      <c r="Q47" s="87" t="e">
        <f t="shared" si="1"/>
        <v>#DIV/0!</v>
      </c>
      <c r="R47" s="79"/>
      <c r="S47" s="79"/>
      <c r="T47" s="78" t="e">
        <f t="shared" si="2"/>
        <v>#DIV/0!</v>
      </c>
      <c r="U47" s="88" t="e">
        <f t="shared" si="3"/>
        <v>#DIV/0!</v>
      </c>
      <c r="V47" s="85"/>
      <c r="W47" s="80"/>
      <c r="X47" s="27" t="e">
        <f t="shared" si="4"/>
        <v>#DIV/0!</v>
      </c>
      <c r="Y47" s="26" t="s">
        <v>24</v>
      </c>
    </row>
    <row r="48" spans="1:25" ht="51" hidden="1">
      <c r="A48" s="25"/>
      <c r="B48" s="3"/>
      <c r="C48" s="134" t="s">
        <v>26</v>
      </c>
      <c r="D48" s="38"/>
      <c r="E48" s="39"/>
      <c r="F48" s="39"/>
      <c r="G48" s="40"/>
      <c r="H48" s="38"/>
      <c r="I48" s="39"/>
      <c r="J48" s="41"/>
      <c r="K48" s="42"/>
      <c r="L48" s="39"/>
      <c r="M48" s="39"/>
      <c r="N48" s="41"/>
      <c r="O48" s="30" t="e">
        <f t="shared" si="0"/>
        <v>#DIV/0!</v>
      </c>
      <c r="P48" s="83">
        <v>0</v>
      </c>
      <c r="Q48" s="87" t="e">
        <f t="shared" si="1"/>
        <v>#DIV/0!</v>
      </c>
      <c r="R48" s="79"/>
      <c r="S48" s="79"/>
      <c r="T48" s="78" t="e">
        <f t="shared" si="2"/>
        <v>#DIV/0!</v>
      </c>
      <c r="U48" s="88" t="e">
        <f t="shared" si="3"/>
        <v>#DIV/0!</v>
      </c>
      <c r="V48" s="85"/>
      <c r="W48" s="80"/>
      <c r="X48" s="27" t="e">
        <f t="shared" si="4"/>
        <v>#DIV/0!</v>
      </c>
      <c r="Y48" s="26" t="s">
        <v>24</v>
      </c>
    </row>
    <row r="49" spans="1:25" ht="51" hidden="1">
      <c r="A49" s="24"/>
      <c r="B49" s="3"/>
      <c r="C49" s="134" t="s">
        <v>26</v>
      </c>
      <c r="D49" s="38"/>
      <c r="E49" s="39"/>
      <c r="F49" s="39"/>
      <c r="G49" s="40"/>
      <c r="H49" s="38"/>
      <c r="I49" s="39"/>
      <c r="J49" s="41"/>
      <c r="K49" s="42"/>
      <c r="L49" s="39"/>
      <c r="M49" s="39"/>
      <c r="N49" s="41"/>
      <c r="O49" s="30" t="e">
        <f t="shared" si="0"/>
        <v>#DIV/0!</v>
      </c>
      <c r="P49" s="83">
        <v>0</v>
      </c>
      <c r="Q49" s="87" t="e">
        <f t="shared" si="1"/>
        <v>#DIV/0!</v>
      </c>
      <c r="R49" s="79"/>
      <c r="S49" s="79"/>
      <c r="T49" s="78" t="e">
        <f t="shared" si="2"/>
        <v>#DIV/0!</v>
      </c>
      <c r="U49" s="88" t="e">
        <f t="shared" si="3"/>
        <v>#DIV/0!</v>
      </c>
      <c r="V49" s="85"/>
      <c r="W49" s="80"/>
      <c r="X49" s="27" t="e">
        <f t="shared" si="4"/>
        <v>#DIV/0!</v>
      </c>
      <c r="Y49" s="26" t="s">
        <v>24</v>
      </c>
    </row>
    <row r="50" spans="1:25" ht="51" hidden="1">
      <c r="A50" s="25"/>
      <c r="B50" s="3"/>
      <c r="C50" s="134" t="s">
        <v>26</v>
      </c>
      <c r="D50" s="38"/>
      <c r="E50" s="39"/>
      <c r="F50" s="39"/>
      <c r="G50" s="40"/>
      <c r="H50" s="38"/>
      <c r="I50" s="39"/>
      <c r="J50" s="41"/>
      <c r="K50" s="42"/>
      <c r="L50" s="39"/>
      <c r="M50" s="39"/>
      <c r="N50" s="41"/>
      <c r="O50" s="30" t="e">
        <f t="shared" si="0"/>
        <v>#DIV/0!</v>
      </c>
      <c r="P50" s="83">
        <v>0</v>
      </c>
      <c r="Q50" s="87" t="e">
        <f t="shared" si="1"/>
        <v>#DIV/0!</v>
      </c>
      <c r="R50" s="79"/>
      <c r="S50" s="79"/>
      <c r="T50" s="78" t="e">
        <f t="shared" si="2"/>
        <v>#DIV/0!</v>
      </c>
      <c r="U50" s="88" t="e">
        <f t="shared" si="3"/>
        <v>#DIV/0!</v>
      </c>
      <c r="V50" s="85"/>
      <c r="W50" s="80"/>
      <c r="X50" s="27" t="e">
        <f t="shared" si="4"/>
        <v>#DIV/0!</v>
      </c>
      <c r="Y50" s="26" t="s">
        <v>24</v>
      </c>
    </row>
    <row r="51" spans="1:25" ht="51" hidden="1">
      <c r="A51" s="24"/>
      <c r="B51" s="3"/>
      <c r="C51" s="134" t="s">
        <v>26</v>
      </c>
      <c r="D51" s="38"/>
      <c r="E51" s="39"/>
      <c r="F51" s="39"/>
      <c r="G51" s="40"/>
      <c r="H51" s="38"/>
      <c r="I51" s="39"/>
      <c r="J51" s="41"/>
      <c r="K51" s="42"/>
      <c r="L51" s="39"/>
      <c r="M51" s="39"/>
      <c r="N51" s="41"/>
      <c r="O51" s="30" t="e">
        <f t="shared" si="0"/>
        <v>#DIV/0!</v>
      </c>
      <c r="P51" s="83">
        <v>99.49458552759899</v>
      </c>
      <c r="Q51" s="87" t="e">
        <f t="shared" si="1"/>
        <v>#DIV/0!</v>
      </c>
      <c r="R51" s="79"/>
      <c r="S51" s="79"/>
      <c r="T51" s="78" t="e">
        <f t="shared" si="2"/>
        <v>#DIV/0!</v>
      </c>
      <c r="U51" s="88" t="e">
        <f t="shared" si="3"/>
        <v>#DIV/0!</v>
      </c>
      <c r="V51" s="85"/>
      <c r="W51" s="80"/>
      <c r="X51" s="27" t="e">
        <f t="shared" si="4"/>
        <v>#DIV/0!</v>
      </c>
      <c r="Y51" s="26" t="s">
        <v>24</v>
      </c>
    </row>
    <row r="52" spans="1:25" ht="51" hidden="1">
      <c r="A52" s="25"/>
      <c r="B52" s="7"/>
      <c r="C52" s="134" t="s">
        <v>26</v>
      </c>
      <c r="D52" s="50"/>
      <c r="E52" s="43"/>
      <c r="F52" s="43"/>
      <c r="G52" s="51"/>
      <c r="H52" s="50"/>
      <c r="I52" s="43"/>
      <c r="J52" s="44"/>
      <c r="K52" s="52"/>
      <c r="L52" s="43"/>
      <c r="M52" s="43"/>
      <c r="N52" s="44"/>
      <c r="O52" s="30" t="e">
        <f t="shared" si="0"/>
        <v>#DIV/0!</v>
      </c>
      <c r="P52" s="83">
        <v>0</v>
      </c>
      <c r="Q52" s="87" t="e">
        <f t="shared" si="1"/>
        <v>#DIV/0!</v>
      </c>
      <c r="R52" s="79"/>
      <c r="S52" s="79"/>
      <c r="T52" s="78" t="e">
        <f t="shared" si="2"/>
        <v>#DIV/0!</v>
      </c>
      <c r="U52" s="88" t="e">
        <f t="shared" si="3"/>
        <v>#DIV/0!</v>
      </c>
      <c r="V52" s="85"/>
      <c r="W52" s="80"/>
      <c r="X52" s="27" t="e">
        <f t="shared" si="4"/>
        <v>#DIV/0!</v>
      </c>
      <c r="Y52" s="26" t="s">
        <v>24</v>
      </c>
    </row>
    <row r="53" spans="1:25" ht="51" hidden="1">
      <c r="A53" s="24"/>
      <c r="B53" s="3"/>
      <c r="C53" s="134" t="s">
        <v>26</v>
      </c>
      <c r="D53" s="38"/>
      <c r="E53" s="39"/>
      <c r="F53" s="39"/>
      <c r="G53" s="40"/>
      <c r="H53" s="38"/>
      <c r="I53" s="39"/>
      <c r="J53" s="41"/>
      <c r="K53" s="42"/>
      <c r="L53" s="39"/>
      <c r="M53" s="39"/>
      <c r="N53" s="41"/>
      <c r="O53" s="30" t="e">
        <f t="shared" si="0"/>
        <v>#DIV/0!</v>
      </c>
      <c r="P53" s="83">
        <v>0</v>
      </c>
      <c r="Q53" s="87" t="e">
        <f t="shared" si="1"/>
        <v>#DIV/0!</v>
      </c>
      <c r="R53" s="79"/>
      <c r="S53" s="79"/>
      <c r="T53" s="78" t="e">
        <f t="shared" si="2"/>
        <v>#DIV/0!</v>
      </c>
      <c r="U53" s="88" t="e">
        <f t="shared" si="3"/>
        <v>#DIV/0!</v>
      </c>
      <c r="V53" s="85"/>
      <c r="W53" s="80"/>
      <c r="X53" s="27" t="e">
        <f t="shared" si="4"/>
        <v>#DIV/0!</v>
      </c>
      <c r="Y53" s="26" t="s">
        <v>24</v>
      </c>
    </row>
    <row r="54" spans="1:25" ht="51" hidden="1">
      <c r="A54" s="25"/>
      <c r="B54" s="3"/>
      <c r="C54" s="134" t="s">
        <v>26</v>
      </c>
      <c r="D54" s="38"/>
      <c r="E54" s="39"/>
      <c r="F54" s="39"/>
      <c r="G54" s="40"/>
      <c r="H54" s="38"/>
      <c r="I54" s="39"/>
      <c r="J54" s="41"/>
      <c r="K54" s="42"/>
      <c r="L54" s="39"/>
      <c r="M54" s="39"/>
      <c r="N54" s="41"/>
      <c r="O54" s="30" t="e">
        <f t="shared" si="0"/>
        <v>#DIV/0!</v>
      </c>
      <c r="P54" s="83">
        <v>100</v>
      </c>
      <c r="Q54" s="87" t="e">
        <f t="shared" si="1"/>
        <v>#DIV/0!</v>
      </c>
      <c r="R54" s="79"/>
      <c r="S54" s="79"/>
      <c r="T54" s="78" t="e">
        <f t="shared" si="2"/>
        <v>#DIV/0!</v>
      </c>
      <c r="U54" s="88" t="e">
        <f t="shared" si="3"/>
        <v>#DIV/0!</v>
      </c>
      <c r="V54" s="85"/>
      <c r="W54" s="80"/>
      <c r="X54" s="27" t="e">
        <f t="shared" si="4"/>
        <v>#DIV/0!</v>
      </c>
      <c r="Y54" s="26" t="s">
        <v>24</v>
      </c>
    </row>
    <row r="55" spans="1:25" ht="51" hidden="1">
      <c r="A55" s="24"/>
      <c r="B55" s="3"/>
      <c r="C55" s="134" t="s">
        <v>26</v>
      </c>
      <c r="D55" s="38"/>
      <c r="E55" s="39"/>
      <c r="F55" s="39"/>
      <c r="G55" s="40"/>
      <c r="H55" s="38"/>
      <c r="I55" s="39"/>
      <c r="J55" s="41"/>
      <c r="K55" s="42"/>
      <c r="L55" s="39"/>
      <c r="M55" s="39"/>
      <c r="N55" s="41"/>
      <c r="O55" s="30" t="e">
        <f t="shared" si="0"/>
        <v>#DIV/0!</v>
      </c>
      <c r="P55" s="83">
        <v>0</v>
      </c>
      <c r="Q55" s="87" t="e">
        <f t="shared" si="1"/>
        <v>#DIV/0!</v>
      </c>
      <c r="R55" s="79"/>
      <c r="S55" s="79"/>
      <c r="T55" s="78" t="e">
        <f t="shared" si="2"/>
        <v>#DIV/0!</v>
      </c>
      <c r="U55" s="88" t="e">
        <f t="shared" si="3"/>
        <v>#DIV/0!</v>
      </c>
      <c r="V55" s="85"/>
      <c r="W55" s="80"/>
      <c r="X55" s="27" t="e">
        <f t="shared" si="4"/>
        <v>#DIV/0!</v>
      </c>
      <c r="Y55" s="26" t="s">
        <v>24</v>
      </c>
    </row>
    <row r="56" spans="1:25" ht="51" hidden="1">
      <c r="A56" s="25"/>
      <c r="B56" s="3"/>
      <c r="C56" s="134" t="s">
        <v>26</v>
      </c>
      <c r="D56" s="45"/>
      <c r="E56" s="46"/>
      <c r="F56" s="46"/>
      <c r="G56" s="47"/>
      <c r="H56" s="45"/>
      <c r="I56" s="46"/>
      <c r="J56" s="48"/>
      <c r="K56" s="49"/>
      <c r="L56" s="46"/>
      <c r="M56" s="46"/>
      <c r="N56" s="46"/>
      <c r="O56" s="30" t="e">
        <f t="shared" si="0"/>
        <v>#DIV/0!</v>
      </c>
      <c r="P56" s="84">
        <v>0</v>
      </c>
      <c r="Q56" s="87" t="e">
        <f t="shared" si="1"/>
        <v>#DIV/0!</v>
      </c>
      <c r="R56" s="79"/>
      <c r="S56" s="79"/>
      <c r="T56" s="78" t="e">
        <f t="shared" si="2"/>
        <v>#DIV/0!</v>
      </c>
      <c r="U56" s="88" t="e">
        <f t="shared" si="3"/>
        <v>#DIV/0!</v>
      </c>
      <c r="V56" s="85"/>
      <c r="W56" s="80"/>
      <c r="X56" s="27" t="e">
        <f t="shared" si="4"/>
        <v>#DIV/0!</v>
      </c>
      <c r="Y56" s="26" t="s">
        <v>24</v>
      </c>
    </row>
    <row r="57" spans="1:25" ht="51" hidden="1">
      <c r="A57" s="24"/>
      <c r="B57" s="31"/>
      <c r="C57" s="134" t="s">
        <v>26</v>
      </c>
      <c r="D57" s="71"/>
      <c r="E57" s="72"/>
      <c r="F57" s="72"/>
      <c r="G57" s="73"/>
      <c r="H57" s="71"/>
      <c r="I57" s="72"/>
      <c r="J57" s="74"/>
      <c r="K57" s="75"/>
      <c r="L57" s="72"/>
      <c r="M57" s="72"/>
      <c r="N57" s="74"/>
      <c r="O57" s="30" t="e">
        <f t="shared" si="0"/>
        <v>#DIV/0!</v>
      </c>
      <c r="P57" s="132"/>
      <c r="Q57" s="87" t="e">
        <f t="shared" si="1"/>
        <v>#DIV/0!</v>
      </c>
      <c r="R57" s="79"/>
      <c r="S57" s="79"/>
      <c r="T57" s="78" t="e">
        <f t="shared" si="2"/>
        <v>#DIV/0!</v>
      </c>
      <c r="U57" s="88" t="e">
        <f t="shared" si="3"/>
        <v>#DIV/0!</v>
      </c>
      <c r="V57" s="85"/>
      <c r="W57" s="80"/>
      <c r="X57" s="27" t="e">
        <f t="shared" si="4"/>
        <v>#DIV/0!</v>
      </c>
      <c r="Y57" s="26" t="s">
        <v>24</v>
      </c>
    </row>
    <row r="58" spans="1:25" s="2" customFormat="1" ht="51" hidden="1">
      <c r="A58" s="118"/>
      <c r="B58" s="28"/>
      <c r="C58" s="134" t="s">
        <v>26</v>
      </c>
      <c r="D58" s="53"/>
      <c r="E58" s="54"/>
      <c r="F58" s="54"/>
      <c r="G58" s="55"/>
      <c r="H58" s="53"/>
      <c r="I58" s="54"/>
      <c r="J58" s="56"/>
      <c r="K58" s="57"/>
      <c r="L58" s="54"/>
      <c r="M58" s="59"/>
      <c r="N58" s="61"/>
      <c r="O58" s="30" t="e">
        <f t="shared" si="0"/>
        <v>#DIV/0!</v>
      </c>
      <c r="P58" s="84">
        <v>0</v>
      </c>
      <c r="Q58" s="87" t="e">
        <f t="shared" si="1"/>
        <v>#DIV/0!</v>
      </c>
      <c r="R58" s="79"/>
      <c r="S58" s="79"/>
      <c r="T58" s="78" t="e">
        <f t="shared" si="2"/>
        <v>#DIV/0!</v>
      </c>
      <c r="U58" s="88" t="e">
        <f t="shared" si="3"/>
        <v>#DIV/0!</v>
      </c>
      <c r="V58" s="85"/>
      <c r="W58" s="80"/>
      <c r="X58" s="27" t="e">
        <f t="shared" si="4"/>
        <v>#DIV/0!</v>
      </c>
      <c r="Y58" s="26" t="s">
        <v>24</v>
      </c>
    </row>
    <row r="59" spans="1:25" s="2" customFormat="1" ht="51">
      <c r="A59" s="124" t="s">
        <v>36</v>
      </c>
      <c r="B59" s="3" t="s">
        <v>39</v>
      </c>
      <c r="C59" s="134" t="s">
        <v>26</v>
      </c>
      <c r="D59" s="39"/>
      <c r="E59" s="39"/>
      <c r="F59" s="39">
        <v>13</v>
      </c>
      <c r="G59" s="39"/>
      <c r="H59" s="39"/>
      <c r="I59" s="39"/>
      <c r="J59" s="39">
        <v>13</v>
      </c>
      <c r="K59" s="39"/>
      <c r="L59" s="39"/>
      <c r="M59" s="34">
        <v>10.1</v>
      </c>
      <c r="N59" s="34"/>
      <c r="O59" s="30">
        <f t="shared" si="0"/>
        <v>77.6923076923077</v>
      </c>
      <c r="P59" s="83"/>
      <c r="Q59" s="87">
        <f t="shared" si="1"/>
        <v>100</v>
      </c>
      <c r="R59" s="79">
        <v>2</v>
      </c>
      <c r="S59" s="79">
        <v>2</v>
      </c>
      <c r="T59" s="78">
        <f t="shared" si="2"/>
        <v>77.6923076923077</v>
      </c>
      <c r="U59" s="88">
        <f t="shared" si="3"/>
        <v>100</v>
      </c>
      <c r="V59" s="85">
        <v>1</v>
      </c>
      <c r="W59" s="80">
        <v>1</v>
      </c>
      <c r="X59" s="27">
        <f t="shared" si="4"/>
        <v>95.53846153846155</v>
      </c>
      <c r="Y59" s="26" t="s">
        <v>45</v>
      </c>
    </row>
    <row r="60" spans="1:25" s="2" customFormat="1" ht="51">
      <c r="A60" s="124" t="s">
        <v>38</v>
      </c>
      <c r="B60" s="3" t="s">
        <v>41</v>
      </c>
      <c r="C60" s="134" t="s">
        <v>26</v>
      </c>
      <c r="D60" s="39"/>
      <c r="E60" s="39"/>
      <c r="F60" s="39">
        <v>4</v>
      </c>
      <c r="G60" s="39"/>
      <c r="H60" s="39"/>
      <c r="I60" s="39"/>
      <c r="J60" s="39">
        <v>4</v>
      </c>
      <c r="K60" s="39"/>
      <c r="L60" s="39"/>
      <c r="M60" s="34">
        <v>4</v>
      </c>
      <c r="N60" s="34"/>
      <c r="O60" s="30">
        <f t="shared" si="0"/>
        <v>100</v>
      </c>
      <c r="P60" s="125"/>
      <c r="Q60" s="87">
        <f t="shared" si="1"/>
        <v>100</v>
      </c>
      <c r="R60" s="79">
        <v>2</v>
      </c>
      <c r="S60" s="79">
        <v>2</v>
      </c>
      <c r="T60" s="78">
        <f t="shared" si="2"/>
        <v>100</v>
      </c>
      <c r="U60" s="88">
        <f t="shared" si="3"/>
        <v>100</v>
      </c>
      <c r="V60" s="85">
        <v>1</v>
      </c>
      <c r="W60" s="80">
        <v>1</v>
      </c>
      <c r="X60" s="27">
        <f t="shared" si="4"/>
        <v>100</v>
      </c>
      <c r="Y60" s="26" t="s">
        <v>45</v>
      </c>
    </row>
    <row r="61" spans="1:25" s="2" customFormat="1" ht="51">
      <c r="A61" s="124" t="s">
        <v>40</v>
      </c>
      <c r="B61" s="3" t="s">
        <v>42</v>
      </c>
      <c r="C61" s="134" t="s">
        <v>26</v>
      </c>
      <c r="D61" s="39"/>
      <c r="E61" s="39"/>
      <c r="F61" s="39">
        <v>12.2</v>
      </c>
      <c r="G61" s="39"/>
      <c r="H61" s="39"/>
      <c r="I61" s="39"/>
      <c r="J61" s="39">
        <v>12.2</v>
      </c>
      <c r="K61" s="39"/>
      <c r="L61" s="39"/>
      <c r="M61" s="34">
        <v>12.2</v>
      </c>
      <c r="N61" s="34"/>
      <c r="O61" s="30">
        <f t="shared" si="0"/>
        <v>100</v>
      </c>
      <c r="P61" s="125"/>
      <c r="Q61" s="87">
        <f t="shared" si="1"/>
        <v>100</v>
      </c>
      <c r="R61" s="79">
        <v>4</v>
      </c>
      <c r="S61" s="79">
        <v>4</v>
      </c>
      <c r="T61" s="78">
        <f t="shared" si="2"/>
        <v>100</v>
      </c>
      <c r="U61" s="88">
        <f t="shared" si="3"/>
        <v>100</v>
      </c>
      <c r="V61" s="85">
        <v>1</v>
      </c>
      <c r="W61" s="80">
        <v>1</v>
      </c>
      <c r="X61" s="27">
        <f t="shared" si="4"/>
        <v>100</v>
      </c>
      <c r="Y61" s="133" t="s">
        <v>45</v>
      </c>
    </row>
    <row r="62" spans="1:25" s="2" customFormat="1" ht="12.75" hidden="1">
      <c r="A62" s="15"/>
      <c r="B62" s="126"/>
      <c r="C62" s="127"/>
      <c r="D62" s="128"/>
      <c r="E62" s="128"/>
      <c r="F62" s="128"/>
      <c r="G62" s="128"/>
      <c r="H62" s="128"/>
      <c r="I62" s="128"/>
      <c r="J62" s="128"/>
      <c r="K62" s="128"/>
      <c r="L62" s="128"/>
      <c r="M62" s="129"/>
      <c r="N62" s="129"/>
      <c r="O62" s="30" t="e">
        <f t="shared" si="0"/>
        <v>#DIV/0!</v>
      </c>
      <c r="P62" s="130"/>
      <c r="Q62" s="131"/>
      <c r="R62" s="131"/>
      <c r="S62" s="131"/>
      <c r="T62" s="131"/>
      <c r="U62" s="131"/>
      <c r="V62" s="131"/>
      <c r="W62" s="131"/>
      <c r="X62" s="131"/>
      <c r="Y62" s="131"/>
    </row>
    <row r="63" spans="1:25" s="5" customFormat="1" ht="13.5" thickBot="1">
      <c r="A63" s="76"/>
      <c r="B63" s="16"/>
      <c r="C63" s="77"/>
      <c r="D63" s="119">
        <f>SUM(D6:D58)</f>
        <v>0</v>
      </c>
      <c r="E63" s="119">
        <f>SUM(E6:E59)</f>
        <v>2157</v>
      </c>
      <c r="F63" s="119">
        <f>SUM(F7:F61)</f>
        <v>615.7</v>
      </c>
      <c r="G63" s="119">
        <f aca="true" t="shared" si="5" ref="G63:N63">SUM(G6:G58)</f>
        <v>0</v>
      </c>
      <c r="H63" s="119">
        <f t="shared" si="5"/>
        <v>0</v>
      </c>
      <c r="I63" s="119">
        <f t="shared" si="5"/>
        <v>2157</v>
      </c>
      <c r="J63" s="119">
        <f>SUM(J7:J61)</f>
        <v>615.7</v>
      </c>
      <c r="K63" s="119">
        <f t="shared" si="5"/>
        <v>0</v>
      </c>
      <c r="L63" s="119">
        <f t="shared" si="5"/>
        <v>1952.4</v>
      </c>
      <c r="M63" s="119">
        <f t="shared" si="5"/>
        <v>577.0999999999999</v>
      </c>
      <c r="N63" s="119">
        <f t="shared" si="5"/>
        <v>0</v>
      </c>
      <c r="O63" s="120"/>
      <c r="P63" s="120"/>
      <c r="Q63" s="121">
        <f>V63/W63</f>
        <v>1</v>
      </c>
      <c r="R63" s="122">
        <f>SUM(R6:R61)</f>
        <v>31</v>
      </c>
      <c r="S63" s="122">
        <f>SUM(S6:S62)</f>
        <v>31</v>
      </c>
      <c r="T63" s="121">
        <f>M63/J63*1</f>
        <v>0.9373071300958257</v>
      </c>
      <c r="U63" s="121">
        <f>R63/S63</f>
        <v>1</v>
      </c>
      <c r="V63" s="122">
        <f>SUM(V6:V61)</f>
        <v>12</v>
      </c>
      <c r="W63" s="122">
        <f>SUM(W6:W61)</f>
        <v>12</v>
      </c>
      <c r="X63" s="121">
        <f>0.5*Q63+0.3*U63+0.2*T63</f>
        <v>0.9874614260191652</v>
      </c>
      <c r="Y63" s="123"/>
    </row>
    <row r="64" spans="4:14" ht="12.75"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</row>
    <row r="65" spans="4:14" ht="12.75"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2:14" ht="12.75">
      <c r="B66" s="8" t="s">
        <v>46</v>
      </c>
      <c r="C66" s="10" t="s">
        <v>47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4:14" ht="12.75"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  <row r="68" spans="4:14" ht="12.75"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4:14" ht="12.75"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4:14" ht="12.75"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</sheetData>
  <sheetProtection formatCells="0" formatColumns="0" formatRows="0" insertColumns="0" insertRows="0" insertHyperlinks="0" deleteColumns="0" deleteRows="0" sort="0" autoFilter="0" pivotTables="0"/>
  <protectedRanges>
    <protectedRange password="CE28" sqref="F22:N22" name="Диапазон1_3"/>
  </protectedRanges>
  <mergeCells count="18">
    <mergeCell ref="W4:W5"/>
    <mergeCell ref="Q4:Q5"/>
    <mergeCell ref="X4:X5"/>
    <mergeCell ref="K4:N4"/>
    <mergeCell ref="R4:R5"/>
    <mergeCell ref="S4:S5"/>
    <mergeCell ref="U4:U5"/>
    <mergeCell ref="V4:V5"/>
    <mergeCell ref="A2:Y2"/>
    <mergeCell ref="Y4:Y5"/>
    <mergeCell ref="O4:O5"/>
    <mergeCell ref="P4:P5"/>
    <mergeCell ref="T4:T5"/>
    <mergeCell ref="A4:A5"/>
    <mergeCell ref="B4:B5"/>
    <mergeCell ref="C4:C5"/>
    <mergeCell ref="D4:G4"/>
    <mergeCell ref="H4:J4"/>
  </mergeCells>
  <printOptions/>
  <pageMargins left="0.3937007874015748" right="0.11811023622047245" top="0.9448818897637796" bottom="0.15748031496062992" header="0.11811023622047245" footer="0.11811023622047245"/>
  <pageSetup fitToHeight="10" fitToWidth="1" horizontalDpi="600" verticalDpi="600" orientation="landscape" paperSize="9" scale="47" r:id="rId1"/>
  <colBreaks count="1" manualBreakCount="1">
    <brk id="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M1">
      <selection activeCell="P20" sqref="P20"/>
    </sheetView>
  </sheetViews>
  <sheetFormatPr defaultColWidth="9.140625" defaultRowHeight="15"/>
  <cols>
    <col min="1" max="1" width="4.57421875" style="89" customWidth="1"/>
    <col min="2" max="2" width="48.00390625" style="90" customWidth="1"/>
    <col min="3" max="3" width="36.57421875" style="91" customWidth="1"/>
    <col min="4" max="4" width="13.7109375" style="91" bestFit="1" customWidth="1"/>
    <col min="5" max="5" width="15.140625" style="91" bestFit="1" customWidth="1"/>
    <col min="6" max="7" width="13.7109375" style="91" bestFit="1" customWidth="1"/>
    <col min="8" max="8" width="15.140625" style="91" bestFit="1" customWidth="1"/>
    <col min="9" max="9" width="13.7109375" style="91" bestFit="1" customWidth="1"/>
    <col min="10" max="10" width="12.7109375" style="92" customWidth="1"/>
    <col min="11" max="12" width="12.7109375" style="92" hidden="1" customWidth="1"/>
    <col min="13" max="13" width="10.8515625" style="92" customWidth="1"/>
    <col min="14" max="15" width="10.8515625" style="92" hidden="1" customWidth="1"/>
    <col min="16" max="16" width="11.57421875" style="91" customWidth="1"/>
    <col min="17" max="18" width="11.57421875" style="91" hidden="1" customWidth="1"/>
    <col min="19" max="19" width="11.00390625" style="92" customWidth="1"/>
    <col min="20" max="20" width="11.421875" style="93" customWidth="1"/>
    <col min="21" max="16384" width="9.140625" style="92" customWidth="1"/>
  </cols>
  <sheetData>
    <row r="1" spans="19:20" ht="15.75">
      <c r="S1" s="173"/>
      <c r="T1" s="173"/>
    </row>
    <row r="2" spans="1:20" ht="15.75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</row>
    <row r="3" spans="1:20" ht="15.75">
      <c r="A3" s="95"/>
      <c r="B3" s="96"/>
      <c r="C3" s="97"/>
      <c r="D3" s="97"/>
      <c r="E3" s="97"/>
      <c r="F3" s="97"/>
      <c r="G3" s="97"/>
      <c r="H3" s="97"/>
      <c r="I3" s="97"/>
      <c r="J3" s="98"/>
      <c r="K3" s="98"/>
      <c r="L3" s="98"/>
      <c r="M3" s="98"/>
      <c r="N3" s="98"/>
      <c r="O3" s="98"/>
      <c r="P3" s="97"/>
      <c r="Q3" s="97"/>
      <c r="R3" s="97"/>
      <c r="S3" s="98"/>
      <c r="T3" s="99"/>
    </row>
    <row r="4" spans="1:20" s="94" customFormat="1" ht="15.75" customHeight="1">
      <c r="A4" s="175"/>
      <c r="B4" s="175"/>
      <c r="C4" s="175"/>
      <c r="D4" s="175"/>
      <c r="E4" s="175"/>
      <c r="F4" s="175"/>
      <c r="G4" s="175"/>
      <c r="H4" s="175"/>
      <c r="I4" s="175"/>
      <c r="J4" s="167"/>
      <c r="K4" s="172"/>
      <c r="L4" s="172"/>
      <c r="M4" s="167"/>
      <c r="N4" s="170"/>
      <c r="O4" s="170"/>
      <c r="P4" s="171"/>
      <c r="Q4" s="169"/>
      <c r="R4" s="169"/>
      <c r="S4" s="176"/>
      <c r="T4" s="177"/>
    </row>
    <row r="5" spans="1:20" s="94" customFormat="1" ht="15.75" customHeight="1">
      <c r="A5" s="175"/>
      <c r="B5" s="175"/>
      <c r="C5" s="175"/>
      <c r="D5" s="175"/>
      <c r="E5" s="175"/>
      <c r="F5" s="175"/>
      <c r="G5" s="175"/>
      <c r="H5" s="175"/>
      <c r="I5" s="175"/>
      <c r="J5" s="168"/>
      <c r="K5" s="172"/>
      <c r="L5" s="172"/>
      <c r="M5" s="168"/>
      <c r="N5" s="170"/>
      <c r="O5" s="170"/>
      <c r="P5" s="171"/>
      <c r="Q5" s="169"/>
      <c r="R5" s="169"/>
      <c r="S5" s="176"/>
      <c r="T5" s="177"/>
    </row>
    <row r="6" spans="1:20" s="94" customFormat="1" ht="27.75" customHeight="1">
      <c r="A6" s="175"/>
      <c r="B6" s="175"/>
      <c r="C6" s="175"/>
      <c r="D6" s="100"/>
      <c r="E6" s="100"/>
      <c r="F6" s="100"/>
      <c r="G6" s="100"/>
      <c r="H6" s="100"/>
      <c r="I6" s="100"/>
      <c r="J6" s="168"/>
      <c r="K6" s="172"/>
      <c r="L6" s="172"/>
      <c r="M6" s="168"/>
      <c r="N6" s="170"/>
      <c r="O6" s="170"/>
      <c r="P6" s="171"/>
      <c r="Q6" s="169"/>
      <c r="R6" s="169"/>
      <c r="S6" s="176"/>
      <c r="T6" s="177"/>
    </row>
    <row r="7" spans="1:20" ht="15.75" collapsed="1">
      <c r="A7" s="101"/>
      <c r="B7" s="100"/>
      <c r="C7" s="102"/>
      <c r="D7" s="103"/>
      <c r="E7" s="103"/>
      <c r="F7" s="103"/>
      <c r="G7" s="103"/>
      <c r="H7" s="103"/>
      <c r="I7" s="103"/>
      <c r="J7" s="104"/>
      <c r="K7" s="105"/>
      <c r="L7" s="105"/>
      <c r="M7" s="104"/>
      <c r="N7" s="106"/>
      <c r="O7" s="106"/>
      <c r="P7" s="107"/>
      <c r="Q7" s="108"/>
      <c r="R7" s="108"/>
      <c r="S7" s="109"/>
      <c r="T7" s="110"/>
    </row>
    <row r="8" spans="1:20" ht="15.75">
      <c r="A8" s="101"/>
      <c r="B8" s="100"/>
      <c r="C8" s="100"/>
      <c r="D8" s="103"/>
      <c r="E8" s="103"/>
      <c r="F8" s="103"/>
      <c r="G8" s="103"/>
      <c r="H8" s="103"/>
      <c r="I8" s="103"/>
      <c r="J8" s="104"/>
      <c r="K8" s="105"/>
      <c r="L8" s="105"/>
      <c r="M8" s="104"/>
      <c r="N8" s="106"/>
      <c r="O8" s="106"/>
      <c r="P8" s="107"/>
      <c r="Q8" s="108"/>
      <c r="R8" s="108"/>
      <c r="S8" s="109"/>
      <c r="T8" s="110"/>
    </row>
    <row r="9" spans="1:20" ht="15.75">
      <c r="A9" s="101"/>
      <c r="B9" s="100"/>
      <c r="C9" s="102"/>
      <c r="D9" s="103"/>
      <c r="E9" s="103"/>
      <c r="F9" s="103"/>
      <c r="G9" s="103"/>
      <c r="H9" s="103"/>
      <c r="I9" s="103"/>
      <c r="J9" s="104"/>
      <c r="K9" s="105"/>
      <c r="L9" s="105"/>
      <c r="M9" s="104"/>
      <c r="N9" s="106"/>
      <c r="O9" s="106"/>
      <c r="P9" s="107"/>
      <c r="Q9" s="108"/>
      <c r="R9" s="108"/>
      <c r="S9" s="109"/>
      <c r="T9" s="110"/>
    </row>
    <row r="10" spans="1:20" ht="15.75">
      <c r="A10" s="101"/>
      <c r="B10" s="100"/>
      <c r="C10" s="100"/>
      <c r="D10" s="103"/>
      <c r="E10" s="103"/>
      <c r="F10" s="103"/>
      <c r="G10" s="103"/>
      <c r="H10" s="103"/>
      <c r="I10" s="103"/>
      <c r="J10" s="104"/>
      <c r="K10" s="105"/>
      <c r="L10" s="105"/>
      <c r="M10" s="104"/>
      <c r="N10" s="106"/>
      <c r="O10" s="106"/>
      <c r="P10" s="107"/>
      <c r="Q10" s="108"/>
      <c r="R10" s="108"/>
      <c r="S10" s="109"/>
      <c r="T10" s="110"/>
    </row>
    <row r="11" spans="1:20" ht="15.75">
      <c r="A11" s="101"/>
      <c r="B11" s="100"/>
      <c r="C11" s="102"/>
      <c r="D11" s="103"/>
      <c r="E11" s="103"/>
      <c r="F11" s="103"/>
      <c r="G11" s="103"/>
      <c r="H11" s="103"/>
      <c r="I11" s="103"/>
      <c r="J11" s="104"/>
      <c r="K11" s="105"/>
      <c r="L11" s="105"/>
      <c r="M11" s="104"/>
      <c r="N11" s="106"/>
      <c r="O11" s="106"/>
      <c r="P11" s="107"/>
      <c r="Q11" s="108"/>
      <c r="R11" s="108"/>
      <c r="S11" s="109"/>
      <c r="T11" s="110"/>
    </row>
    <row r="12" spans="1:20" ht="15.75">
      <c r="A12" s="101"/>
      <c r="B12" s="100"/>
      <c r="C12" s="102"/>
      <c r="D12" s="103"/>
      <c r="E12" s="103"/>
      <c r="F12" s="103"/>
      <c r="G12" s="103"/>
      <c r="H12" s="103"/>
      <c r="I12" s="103"/>
      <c r="J12" s="104"/>
      <c r="K12" s="105"/>
      <c r="L12" s="105"/>
      <c r="M12" s="104"/>
      <c r="N12" s="106"/>
      <c r="O12" s="106"/>
      <c r="P12" s="107"/>
      <c r="Q12" s="108"/>
      <c r="R12" s="108"/>
      <c r="S12" s="109"/>
      <c r="T12" s="110"/>
    </row>
    <row r="13" spans="1:20" ht="15.75">
      <c r="A13" s="101"/>
      <c r="B13" s="100"/>
      <c r="C13" s="102"/>
      <c r="D13" s="103"/>
      <c r="E13" s="103"/>
      <c r="F13" s="103"/>
      <c r="G13" s="103"/>
      <c r="H13" s="103"/>
      <c r="I13" s="103"/>
      <c r="J13" s="104"/>
      <c r="K13" s="105"/>
      <c r="L13" s="105"/>
      <c r="M13" s="104"/>
      <c r="N13" s="106"/>
      <c r="O13" s="106"/>
      <c r="P13" s="107"/>
      <c r="Q13" s="108"/>
      <c r="R13" s="108"/>
      <c r="S13" s="109"/>
      <c r="T13" s="110"/>
    </row>
    <row r="14" spans="1:20" ht="15.75">
      <c r="A14" s="101"/>
      <c r="B14" s="100"/>
      <c r="C14" s="102"/>
      <c r="D14" s="103"/>
      <c r="E14" s="103"/>
      <c r="F14" s="103"/>
      <c r="G14" s="103"/>
      <c r="H14" s="103"/>
      <c r="I14" s="103"/>
      <c r="J14" s="104"/>
      <c r="K14" s="105"/>
      <c r="L14" s="105"/>
      <c r="M14" s="104"/>
      <c r="N14" s="106"/>
      <c r="O14" s="106"/>
      <c r="P14" s="107"/>
      <c r="Q14" s="108"/>
      <c r="R14" s="108"/>
      <c r="S14" s="109"/>
      <c r="T14" s="110"/>
    </row>
    <row r="15" spans="1:20" ht="15.75">
      <c r="A15" s="101"/>
      <c r="B15" s="100"/>
      <c r="C15" s="102"/>
      <c r="D15" s="103"/>
      <c r="E15" s="103"/>
      <c r="F15" s="103"/>
      <c r="G15" s="103"/>
      <c r="H15" s="103"/>
      <c r="I15" s="103"/>
      <c r="J15" s="104"/>
      <c r="K15" s="105"/>
      <c r="L15" s="105"/>
      <c r="M15" s="104"/>
      <c r="N15" s="106"/>
      <c r="O15" s="106"/>
      <c r="P15" s="107"/>
      <c r="Q15" s="108"/>
      <c r="R15" s="108"/>
      <c r="S15" s="109"/>
      <c r="T15" s="110"/>
    </row>
    <row r="16" spans="1:20" ht="15.75">
      <c r="A16" s="101"/>
      <c r="B16" s="100"/>
      <c r="C16" s="100"/>
      <c r="D16" s="103"/>
      <c r="E16" s="103"/>
      <c r="F16" s="103"/>
      <c r="G16" s="103"/>
      <c r="H16" s="103"/>
      <c r="I16" s="103"/>
      <c r="J16" s="104"/>
      <c r="K16" s="105"/>
      <c r="L16" s="105"/>
      <c r="M16" s="104"/>
      <c r="N16" s="106"/>
      <c r="O16" s="106"/>
      <c r="P16" s="107"/>
      <c r="Q16" s="108"/>
      <c r="R16" s="108"/>
      <c r="S16" s="109"/>
      <c r="T16" s="110"/>
    </row>
    <row r="17" spans="1:20" ht="15.75">
      <c r="A17" s="101"/>
      <c r="B17" s="100"/>
      <c r="C17" s="100"/>
      <c r="D17" s="103"/>
      <c r="E17" s="103"/>
      <c r="F17" s="103"/>
      <c r="G17" s="103"/>
      <c r="H17" s="103"/>
      <c r="I17" s="103"/>
      <c r="J17" s="104"/>
      <c r="K17" s="105"/>
      <c r="L17" s="105"/>
      <c r="M17" s="104"/>
      <c r="N17" s="106"/>
      <c r="O17" s="106"/>
      <c r="P17" s="107"/>
      <c r="Q17" s="108"/>
      <c r="R17" s="108"/>
      <c r="S17" s="109"/>
      <c r="T17" s="110"/>
    </row>
    <row r="18" spans="1:20" ht="15.75">
      <c r="A18" s="95"/>
      <c r="B18" s="111"/>
      <c r="C18" s="97"/>
      <c r="D18" s="112"/>
      <c r="E18" s="112"/>
      <c r="F18" s="112"/>
      <c r="G18" s="112"/>
      <c r="H18" s="112"/>
      <c r="I18" s="112"/>
      <c r="J18" s="113"/>
      <c r="K18" s="113"/>
      <c r="L18" s="113"/>
      <c r="M18" s="114"/>
      <c r="N18" s="114"/>
      <c r="O18" s="114"/>
      <c r="P18" s="115"/>
      <c r="Q18" s="115"/>
      <c r="R18" s="115"/>
      <c r="S18" s="115"/>
      <c r="T18" s="99"/>
    </row>
    <row r="19" spans="1:20" ht="15.75">
      <c r="A19" s="95"/>
      <c r="B19" s="96"/>
      <c r="C19" s="97"/>
      <c r="D19" s="97"/>
      <c r="E19" s="97"/>
      <c r="F19" s="97"/>
      <c r="G19" s="97"/>
      <c r="H19" s="97"/>
      <c r="I19" s="116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99"/>
    </row>
    <row r="20" spans="1:20" ht="15.75">
      <c r="A20" s="95"/>
      <c r="B20" s="96"/>
      <c r="C20" s="97"/>
      <c r="D20" s="97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7"/>
      <c r="Q20" s="97"/>
      <c r="R20" s="97"/>
      <c r="S20" s="98"/>
      <c r="T20" s="99"/>
    </row>
    <row r="21" spans="1:20" ht="15.75">
      <c r="A21" s="95"/>
      <c r="B21" s="96"/>
      <c r="C21" s="97"/>
      <c r="D21" s="97"/>
      <c r="E21" s="97"/>
      <c r="F21" s="97"/>
      <c r="G21" s="97"/>
      <c r="H21" s="97"/>
      <c r="I21" s="97"/>
      <c r="J21" s="98"/>
      <c r="K21" s="98"/>
      <c r="L21" s="98"/>
      <c r="M21" s="98"/>
      <c r="N21" s="98"/>
      <c r="O21" s="98"/>
      <c r="P21" s="97"/>
      <c r="Q21" s="97"/>
      <c r="R21" s="97"/>
      <c r="S21" s="98"/>
      <c r="T21" s="99"/>
    </row>
    <row r="22" spans="1:20" ht="15.75">
      <c r="A22" s="95"/>
      <c r="B22" s="96"/>
      <c r="C22" s="97"/>
      <c r="D22" s="97"/>
      <c r="E22" s="97"/>
      <c r="F22" s="97"/>
      <c r="G22" s="97"/>
      <c r="H22" s="97"/>
      <c r="I22" s="97"/>
      <c r="J22" s="98"/>
      <c r="K22" s="98"/>
      <c r="L22" s="98"/>
      <c r="M22" s="98"/>
      <c r="N22" s="98"/>
      <c r="O22" s="98"/>
      <c r="P22" s="97"/>
      <c r="Q22" s="97"/>
      <c r="R22" s="97"/>
      <c r="S22" s="98"/>
      <c r="T22" s="99"/>
    </row>
    <row r="23" spans="1:20" ht="15.75">
      <c r="A23" s="95"/>
      <c r="B23" s="96"/>
      <c r="C23" s="97"/>
      <c r="D23" s="97"/>
      <c r="E23" s="97"/>
      <c r="F23" s="97"/>
      <c r="G23" s="97"/>
      <c r="H23" s="97"/>
      <c r="I23" s="97"/>
      <c r="J23" s="98"/>
      <c r="K23" s="98"/>
      <c r="L23" s="98"/>
      <c r="M23" s="98"/>
      <c r="N23" s="98"/>
      <c r="O23" s="98"/>
      <c r="P23" s="97"/>
      <c r="Q23" s="97"/>
      <c r="R23" s="97"/>
      <c r="S23" s="98"/>
      <c r="T23" s="99"/>
    </row>
    <row r="24" spans="1:20" ht="15.75">
      <c r="A24" s="95"/>
      <c r="B24" s="96"/>
      <c r="C24" s="97"/>
      <c r="D24" s="97"/>
      <c r="E24" s="97"/>
      <c r="F24" s="97"/>
      <c r="G24" s="97"/>
      <c r="H24" s="97"/>
      <c r="I24" s="97"/>
      <c r="J24" s="98"/>
      <c r="K24" s="98"/>
      <c r="L24" s="98"/>
      <c r="M24" s="98"/>
      <c r="N24" s="98"/>
      <c r="O24" s="98"/>
      <c r="P24" s="97"/>
      <c r="Q24" s="97"/>
      <c r="R24" s="97"/>
      <c r="S24" s="98"/>
      <c r="T24" s="99"/>
    </row>
    <row r="25" spans="1:20" ht="15.75">
      <c r="A25" s="95"/>
      <c r="B25" s="96"/>
      <c r="C25" s="97"/>
      <c r="D25" s="97"/>
      <c r="E25" s="97"/>
      <c r="F25" s="97"/>
      <c r="G25" s="97"/>
      <c r="H25" s="97"/>
      <c r="I25" s="97"/>
      <c r="J25" s="98"/>
      <c r="K25" s="98"/>
      <c r="L25" s="98"/>
      <c r="M25" s="98"/>
      <c r="N25" s="98"/>
      <c r="O25" s="98"/>
      <c r="P25" s="97"/>
      <c r="Q25" s="97"/>
      <c r="R25" s="97"/>
      <c r="S25" s="98"/>
      <c r="T25" s="99"/>
    </row>
    <row r="26" spans="1:20" ht="15.75">
      <c r="A26" s="95"/>
      <c r="B26" s="96"/>
      <c r="C26" s="97"/>
      <c r="D26" s="97"/>
      <c r="E26" s="97"/>
      <c r="F26" s="97"/>
      <c r="G26" s="97"/>
      <c r="H26" s="97"/>
      <c r="I26" s="97"/>
      <c r="J26" s="98"/>
      <c r="K26" s="98"/>
      <c r="L26" s="98"/>
      <c r="M26" s="98"/>
      <c r="N26" s="98"/>
      <c r="O26" s="98"/>
      <c r="P26" s="97"/>
      <c r="Q26" s="97"/>
      <c r="R26" s="97"/>
      <c r="S26" s="98"/>
      <c r="T26" s="99"/>
    </row>
  </sheetData>
  <sheetProtection/>
  <mergeCells count="19">
    <mergeCell ref="S1:T1"/>
    <mergeCell ref="A2:T2"/>
    <mergeCell ref="A4:A6"/>
    <mergeCell ref="B4:B6"/>
    <mergeCell ref="C4:C6"/>
    <mergeCell ref="D4:I4"/>
    <mergeCell ref="S4:S6"/>
    <mergeCell ref="T4:T6"/>
    <mergeCell ref="D5:F5"/>
    <mergeCell ref="G5:I5"/>
    <mergeCell ref="J4:J6"/>
    <mergeCell ref="M4:M6"/>
    <mergeCell ref="Q4:Q6"/>
    <mergeCell ref="R4:R6"/>
    <mergeCell ref="N4:N6"/>
    <mergeCell ref="O4:O6"/>
    <mergeCell ref="P4:P6"/>
    <mergeCell ref="K4:K6"/>
    <mergeCell ref="L4:L6"/>
  </mergeCells>
  <printOptions/>
  <pageMargins left="0.31496062992125984" right="0.11811023622047245" top="0.3937007874015748" bottom="0.3937007874015748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unp</dc:creator>
  <cp:keywords/>
  <dc:description/>
  <cp:lastModifiedBy>админ</cp:lastModifiedBy>
  <cp:lastPrinted>2014-02-12T13:06:55Z</cp:lastPrinted>
  <dcterms:created xsi:type="dcterms:W3CDTF">2007-08-09T12:00:04Z</dcterms:created>
  <dcterms:modified xsi:type="dcterms:W3CDTF">2014-02-26T13:15:47Z</dcterms:modified>
  <cp:category/>
  <cp:version/>
  <cp:contentType/>
  <cp:contentStatus/>
</cp:coreProperties>
</file>